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C:\Users\Fabiula\Downloads\"/>
    </mc:Choice>
  </mc:AlternateContent>
  <xr:revisionPtr revIDLastSave="0" documentId="8_{DB12EF6D-BACC-4F71-A172-2C999D31D0E1}" xr6:coauthVersionLast="47" xr6:coauthVersionMax="47" xr10:uidLastSave="{00000000-0000-0000-0000-000000000000}"/>
  <bookViews>
    <workbookView xWindow="-120" yWindow="-120" windowWidth="15600" windowHeight="11160" tabRatio="830" xr2:uid="{00000000-000D-0000-FFFF-FFFF00000000}"/>
  </bookViews>
  <sheets>
    <sheet name="Dados_Cadastrais" sheetId="1" r:id="rId1"/>
    <sheet name="Dados_Operacionais_Regular" sheetId="2" r:id="rId2"/>
    <sheet name="Dados_Operacionais_Fretamento" sheetId="4" r:id="rId3"/>
    <sheet name="Dados_Operacionais_Semiurbano" sheetId="5" r:id="rId4"/>
    <sheet name="Dados_Financeiros" sheetId="3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5" l="1"/>
  <c r="C23" i="5"/>
  <c r="E23" i="5"/>
  <c r="E22" i="5"/>
  <c r="E21" i="5"/>
  <c r="E20" i="5"/>
  <c r="E19" i="5"/>
  <c r="E18" i="5"/>
  <c r="E17" i="5"/>
  <c r="E16" i="5"/>
  <c r="E15" i="5"/>
  <c r="C22" i="5"/>
  <c r="C21" i="5"/>
  <c r="C20" i="5"/>
  <c r="C19" i="5"/>
  <c r="C18" i="5"/>
  <c r="C17" i="5"/>
  <c r="C16" i="5"/>
  <c r="C15" i="5"/>
  <c r="D69" i="4"/>
  <c r="C69" i="4"/>
  <c r="B69" i="4"/>
  <c r="D73" i="1"/>
  <c r="C73" i="1"/>
  <c r="D59" i="1"/>
  <c r="C59" i="1"/>
  <c r="G310" i="2"/>
  <c r="F310" i="2"/>
  <c r="E310" i="2"/>
  <c r="D310" i="2"/>
  <c r="C310" i="2"/>
  <c r="B310" i="2"/>
  <c r="C8" i="1"/>
  <c r="B8" i="1"/>
</calcChain>
</file>

<file path=xl/sharedStrings.xml><?xml version="1.0" encoding="utf-8"?>
<sst xmlns="http://schemas.openxmlformats.org/spreadsheetml/2006/main" count="981" uniqueCount="527">
  <si>
    <t>1 - Empresas Nacionais Cadastradas no Transporte Interestadual de Passageiros</t>
  </si>
  <si>
    <t>Categoria/Ano</t>
  </si>
  <si>
    <t>Fretamento</t>
  </si>
  <si>
    <t>Regular Rodoviário</t>
  </si>
  <si>
    <t>Semiurbano</t>
  </si>
  <si>
    <t xml:space="preserve">Total </t>
  </si>
  <si>
    <t>Fonte: SIGMA</t>
  </si>
  <si>
    <t>2 - Empresas Estrangeiras Cadastradas de Transporte de Passageiros</t>
  </si>
  <si>
    <t>Categoria</t>
  </si>
  <si>
    <t>Total de Empresas Internacionais</t>
  </si>
  <si>
    <t>Fonte: Dados Abertos</t>
  </si>
  <si>
    <t>3 - Empresas Operantes x Não Operantes</t>
  </si>
  <si>
    <t>Total de Empresas Nacionais Habiltadas</t>
  </si>
  <si>
    <t>Total de Empresas Operando 2024</t>
  </si>
  <si>
    <t>% Operando</t>
  </si>
  <si>
    <t>4 - Veículos Cadastrados</t>
  </si>
  <si>
    <t>Quantidade de Placas de Veículos cadastrados 2023</t>
  </si>
  <si>
    <t>Quantidade de Placas de Veículos cadastrados 2024</t>
  </si>
  <si>
    <t>% Variação</t>
  </si>
  <si>
    <t>5 - Veiculos Cadastrados por Categorias</t>
  </si>
  <si>
    <t>Variação 2023 x 2024</t>
  </si>
  <si>
    <t>Regular</t>
  </si>
  <si>
    <t>6 - Motoristas Cadastrados</t>
  </si>
  <si>
    <t>Descrição</t>
  </si>
  <si>
    <t>Quantidade</t>
  </si>
  <si>
    <t>Motoristas Cadastrados 2023</t>
  </si>
  <si>
    <t>Motoristas Cadastrados 2024</t>
  </si>
  <si>
    <t>7 - Empresas por quantidade de Motoristas</t>
  </si>
  <si>
    <t>Faixa de Motoristas</t>
  </si>
  <si>
    <t>Empresas 2023</t>
  </si>
  <si>
    <t>Empresas 2024</t>
  </si>
  <si>
    <t xml:space="preserve">1 a 5 </t>
  </si>
  <si>
    <t>6 a 10</t>
  </si>
  <si>
    <t>11 a 15</t>
  </si>
  <si>
    <t>16 a 20</t>
  </si>
  <si>
    <t xml:space="preserve">Mais de 20 </t>
  </si>
  <si>
    <t>Total de Empresas</t>
  </si>
  <si>
    <t>Qtd</t>
  </si>
  <si>
    <t>8 - Veículos por faixa de idade</t>
  </si>
  <si>
    <t>Ano</t>
  </si>
  <si>
    <t>0 a 5 anos</t>
  </si>
  <si>
    <t>6 a 10 anos</t>
  </si>
  <si>
    <t>11 a 15 anos</t>
  </si>
  <si>
    <t xml:space="preserve">16 a 20 </t>
  </si>
  <si>
    <t>9 - Número de empresas por Faixa de Quantidade de Veículos</t>
  </si>
  <si>
    <t>Empresas</t>
  </si>
  <si>
    <t>1 a 2 veículos</t>
  </si>
  <si>
    <t>3 a 4 veículos</t>
  </si>
  <si>
    <t>5 a 6 veículos</t>
  </si>
  <si>
    <t>7 a 8 veículos</t>
  </si>
  <si>
    <t>9 a 10 veículos</t>
  </si>
  <si>
    <t>11 a 12 veículos</t>
  </si>
  <si>
    <t>13 a 14 veículos</t>
  </si>
  <si>
    <t>15 veículos ou mais</t>
  </si>
  <si>
    <t>Total</t>
  </si>
  <si>
    <t>Empresas Fretamento 2023</t>
  </si>
  <si>
    <t>Empresas Fretamento 2024</t>
  </si>
  <si>
    <t>Empresas Regular 2023</t>
  </si>
  <si>
    <t>Empresas Regular 2024</t>
  </si>
  <si>
    <t>Empresas Semiurbano 2023</t>
  </si>
  <si>
    <t> </t>
  </si>
  <si>
    <t>Empresas Semiurbano 2024</t>
  </si>
  <si>
    <t>10 - Abrangência geográfica por Região - Regular Rodoviário Interestadual</t>
  </si>
  <si>
    <t>Região</t>
  </si>
  <si>
    <t>Representatividade por Região</t>
  </si>
  <si>
    <t>Sudeste</t>
  </si>
  <si>
    <t>Nordeste</t>
  </si>
  <si>
    <t>Sul</t>
  </si>
  <si>
    <t>Centro Oeste</t>
  </si>
  <si>
    <t>Norte</t>
  </si>
  <si>
    <t>Fonte: Controle Interno Supas e IBGE</t>
  </si>
  <si>
    <t>11 - Abrangência geográfica - Total de Municípios atendidos por UF no Serviço Rodoviário Regular Interestadual de Passageiros</t>
  </si>
  <si>
    <t>UF</t>
  </si>
  <si>
    <t>Qtd.Municípios atendidos</t>
  </si>
  <si>
    <t>%  Total</t>
  </si>
  <si>
    <t>MG</t>
  </si>
  <si>
    <t>BA</t>
  </si>
  <si>
    <t>SP</t>
  </si>
  <si>
    <t>PR</t>
  </si>
  <si>
    <t>GO</t>
  </si>
  <si>
    <t>SC</t>
  </si>
  <si>
    <t>RS</t>
  </si>
  <si>
    <t>MA</t>
  </si>
  <si>
    <t>TO</t>
  </si>
  <si>
    <t>PI</t>
  </si>
  <si>
    <t>MT</t>
  </si>
  <si>
    <t>CE</t>
  </si>
  <si>
    <t>PE</t>
  </si>
  <si>
    <t>PA</t>
  </si>
  <si>
    <t>RJ</t>
  </si>
  <si>
    <t>MS</t>
  </si>
  <si>
    <t>PB</t>
  </si>
  <si>
    <t>ES</t>
  </si>
  <si>
    <t>SE</t>
  </si>
  <si>
    <t>AL</t>
  </si>
  <si>
    <t>RN</t>
  </si>
  <si>
    <t>RO</t>
  </si>
  <si>
    <t>AM</t>
  </si>
  <si>
    <t>RR</t>
  </si>
  <si>
    <t>AC</t>
  </si>
  <si>
    <t>DF</t>
  </si>
  <si>
    <t>Total Geral</t>
  </si>
  <si>
    <t>100.00%</t>
  </si>
  <si>
    <t>12 - Abrangência geográfica - Municípios da UF atendidos Regular Rodoviário</t>
  </si>
  <si>
    <t>Qtd Municipios da UF</t>
  </si>
  <si>
    <t>Municípios Atendidos na UF</t>
  </si>
  <si>
    <t>% Atendido</t>
  </si>
  <si>
    <t>AP</t>
  </si>
  <si>
    <t xml:space="preserve"> -   </t>
  </si>
  <si>
    <t>13 - Abrangência geográfica por UF País- Empresas do Regular Rodoviário Interestadual e Internacional - 2023 x 2024</t>
  </si>
  <si>
    <t>Local Atendimento Empresa</t>
  </si>
  <si>
    <r>
      <t>Empresas 2023</t>
    </r>
    <r>
      <rPr>
        <sz val="10"/>
        <rFont val="Arial"/>
        <family val="2"/>
      </rPr>
      <t> </t>
    </r>
  </si>
  <si>
    <r>
      <t>Empresas 2024</t>
    </r>
    <r>
      <rPr>
        <sz val="10"/>
        <rFont val="Arial"/>
        <family val="2"/>
      </rPr>
      <t> </t>
    </r>
  </si>
  <si>
    <r>
      <rPr>
        <b/>
        <sz val="10"/>
        <color rgb="FF000000"/>
        <rFont val="Arial"/>
        <family val="2"/>
      </rPr>
      <t>% Variação  2023 x 2024</t>
    </r>
    <r>
      <rPr>
        <sz val="10"/>
        <color rgb="FF000000"/>
        <rFont val="Arial"/>
        <family val="2"/>
      </rPr>
      <t> </t>
    </r>
  </si>
  <si>
    <r>
      <rPr>
        <b/>
        <sz val="10"/>
        <color rgb="FF000000"/>
        <rFont val="Arial"/>
        <family val="2"/>
      </rPr>
      <t> % Total 2024</t>
    </r>
    <r>
      <rPr>
        <sz val="10"/>
        <color rgb="FF000000"/>
        <rFont val="Arial"/>
        <family val="2"/>
      </rPr>
      <t> </t>
    </r>
  </si>
  <si>
    <r>
      <t>SP</t>
    </r>
    <r>
      <rPr>
        <sz val="10"/>
        <rFont val="Arial"/>
        <family val="2"/>
      </rPr>
      <t> </t>
    </r>
  </si>
  <si>
    <t>98 </t>
  </si>
  <si>
    <t>104 </t>
  </si>
  <si>
    <r>
      <t>MG</t>
    </r>
    <r>
      <rPr>
        <sz val="10"/>
        <rFont val="Arial"/>
        <family val="2"/>
      </rPr>
      <t> </t>
    </r>
  </si>
  <si>
    <t>85 </t>
  </si>
  <si>
    <t>92 </t>
  </si>
  <si>
    <t>46,23% </t>
  </si>
  <si>
    <r>
      <t>GO</t>
    </r>
    <r>
      <rPr>
        <sz val="10"/>
        <rFont val="Arial"/>
        <family val="2"/>
      </rPr>
      <t> </t>
    </r>
  </si>
  <si>
    <t>84 </t>
  </si>
  <si>
    <t>91 </t>
  </si>
  <si>
    <t>7,70% </t>
  </si>
  <si>
    <t>45,73% </t>
  </si>
  <si>
    <r>
      <t>PR</t>
    </r>
    <r>
      <rPr>
        <sz val="10"/>
        <rFont val="Arial"/>
        <family val="2"/>
      </rPr>
      <t> </t>
    </r>
  </si>
  <si>
    <t>55 </t>
  </si>
  <si>
    <t>52 </t>
  </si>
  <si>
    <t>-5,80% </t>
  </si>
  <si>
    <t>26,13% </t>
  </si>
  <si>
    <r>
      <t>DF</t>
    </r>
    <r>
      <rPr>
        <sz val="10"/>
        <rFont val="Arial"/>
        <family val="2"/>
      </rPr>
      <t> </t>
    </r>
  </si>
  <si>
    <t>49 </t>
  </si>
  <si>
    <t>5,80% </t>
  </si>
  <si>
    <r>
      <t>TO</t>
    </r>
    <r>
      <rPr>
        <sz val="10"/>
        <rFont val="Arial"/>
        <family val="2"/>
      </rPr>
      <t> </t>
    </r>
  </si>
  <si>
    <t>48 </t>
  </si>
  <si>
    <t>50 </t>
  </si>
  <si>
    <t>4,00% </t>
  </si>
  <si>
    <t>25,13% </t>
  </si>
  <si>
    <r>
      <t>RJ</t>
    </r>
    <r>
      <rPr>
        <sz val="10"/>
        <rFont val="Arial"/>
        <family val="2"/>
      </rPr>
      <t> </t>
    </r>
  </si>
  <si>
    <t>47 </t>
  </si>
  <si>
    <t>6,00% </t>
  </si>
  <si>
    <r>
      <t>SC</t>
    </r>
    <r>
      <rPr>
        <sz val="10"/>
        <rFont val="Arial"/>
        <family val="2"/>
      </rPr>
      <t> </t>
    </r>
  </si>
  <si>
    <t>46 </t>
  </si>
  <si>
    <t>-2,20% </t>
  </si>
  <si>
    <t>23,12% </t>
  </si>
  <si>
    <r>
      <t>BA</t>
    </r>
    <r>
      <rPr>
        <sz val="10"/>
        <rFont val="Arial"/>
        <family val="2"/>
      </rPr>
      <t> </t>
    </r>
  </si>
  <si>
    <t>38 </t>
  </si>
  <si>
    <t>43 </t>
  </si>
  <si>
    <t>11,60% </t>
  </si>
  <si>
    <t>21,61% </t>
  </si>
  <si>
    <r>
      <t>MA</t>
    </r>
    <r>
      <rPr>
        <sz val="10"/>
        <rFont val="Arial"/>
        <family val="2"/>
      </rPr>
      <t> </t>
    </r>
  </si>
  <si>
    <t>37 </t>
  </si>
  <si>
    <t>40 </t>
  </si>
  <si>
    <t>7,50% </t>
  </si>
  <si>
    <t>20,10% </t>
  </si>
  <si>
    <r>
      <t>RS</t>
    </r>
    <r>
      <rPr>
        <sz val="10"/>
        <rFont val="Arial"/>
        <family val="2"/>
      </rPr>
      <t> </t>
    </r>
  </si>
  <si>
    <t>35 </t>
  </si>
  <si>
    <t>-5,70% </t>
  </si>
  <si>
    <t>17,59% </t>
  </si>
  <si>
    <r>
      <t>MT</t>
    </r>
    <r>
      <rPr>
        <sz val="10"/>
        <rFont val="Arial"/>
        <family val="2"/>
      </rPr>
      <t> </t>
    </r>
  </si>
  <si>
    <t>32 </t>
  </si>
  <si>
    <t>33 </t>
  </si>
  <si>
    <t>3,00% </t>
  </si>
  <si>
    <t>16,58% </t>
  </si>
  <si>
    <r>
      <t>MS</t>
    </r>
    <r>
      <rPr>
        <sz val="10"/>
        <rFont val="Arial"/>
        <family val="2"/>
      </rPr>
      <t> </t>
    </r>
  </si>
  <si>
    <t>29 </t>
  </si>
  <si>
    <t>9,40% </t>
  </si>
  <si>
    <t>16,08% </t>
  </si>
  <si>
    <r>
      <t>PI</t>
    </r>
    <r>
      <rPr>
        <sz val="10"/>
        <rFont val="Arial"/>
        <family val="2"/>
      </rPr>
      <t> </t>
    </r>
  </si>
  <si>
    <t>31 </t>
  </si>
  <si>
    <t>6,50% </t>
  </si>
  <si>
    <t>15,58% </t>
  </si>
  <si>
    <r>
      <t>PA</t>
    </r>
    <r>
      <rPr>
        <sz val="10"/>
        <rFont val="Arial"/>
        <family val="2"/>
      </rPr>
      <t> </t>
    </r>
  </si>
  <si>
    <t>27 </t>
  </si>
  <si>
    <t>0,00% </t>
  </si>
  <si>
    <t>13,57% </t>
  </si>
  <si>
    <r>
      <t>PE</t>
    </r>
    <r>
      <rPr>
        <sz val="10"/>
        <rFont val="Arial"/>
        <family val="2"/>
      </rPr>
      <t> </t>
    </r>
  </si>
  <si>
    <t>18 </t>
  </si>
  <si>
    <t>20 </t>
  </si>
  <si>
    <t>10,00% </t>
  </si>
  <si>
    <t>10,05% </t>
  </si>
  <si>
    <r>
      <t>CE</t>
    </r>
    <r>
      <rPr>
        <sz val="10"/>
        <rFont val="Arial"/>
        <family val="2"/>
      </rPr>
      <t> </t>
    </r>
  </si>
  <si>
    <t>17 </t>
  </si>
  <si>
    <t>19 </t>
  </si>
  <si>
    <t>10,50% </t>
  </si>
  <si>
    <t>9,55% </t>
  </si>
  <si>
    <r>
      <t>RO</t>
    </r>
    <r>
      <rPr>
        <sz val="10"/>
        <rFont val="Arial"/>
        <family val="2"/>
      </rPr>
      <t> </t>
    </r>
  </si>
  <si>
    <t>16 </t>
  </si>
  <si>
    <t>8,04% </t>
  </si>
  <si>
    <r>
      <t>SE</t>
    </r>
    <r>
      <rPr>
        <sz val="10"/>
        <rFont val="Arial"/>
        <family val="2"/>
      </rPr>
      <t> </t>
    </r>
  </si>
  <si>
    <t>14 </t>
  </si>
  <si>
    <t>15 </t>
  </si>
  <si>
    <t>6,70% </t>
  </si>
  <si>
    <t>7,54% </t>
  </si>
  <si>
    <r>
      <t>AL</t>
    </r>
    <r>
      <rPr>
        <sz val="10"/>
        <rFont val="Arial"/>
        <family val="2"/>
      </rPr>
      <t> </t>
    </r>
  </si>
  <si>
    <t>13 </t>
  </si>
  <si>
    <t>7,10% </t>
  </si>
  <si>
    <t>7,04% </t>
  </si>
  <si>
    <r>
      <t>ES</t>
    </r>
    <r>
      <rPr>
        <sz val="10"/>
        <rFont val="Arial"/>
        <family val="2"/>
      </rPr>
      <t> </t>
    </r>
  </si>
  <si>
    <t>11 </t>
  </si>
  <si>
    <t>5,53% </t>
  </si>
  <si>
    <r>
      <t>AM</t>
    </r>
    <r>
      <rPr>
        <sz val="10"/>
        <rFont val="Arial"/>
        <family val="2"/>
      </rPr>
      <t> </t>
    </r>
  </si>
  <si>
    <t>9 </t>
  </si>
  <si>
    <t>18,20% </t>
  </si>
  <si>
    <r>
      <t>ARG</t>
    </r>
    <r>
      <rPr>
        <sz val="10"/>
        <rFont val="Arial"/>
        <family val="2"/>
      </rPr>
      <t> </t>
    </r>
  </si>
  <si>
    <t>4,52% </t>
  </si>
  <si>
    <r>
      <t>PB</t>
    </r>
    <r>
      <rPr>
        <sz val="10"/>
        <rFont val="Arial"/>
        <family val="2"/>
      </rPr>
      <t> </t>
    </r>
  </si>
  <si>
    <r>
      <t>PRY</t>
    </r>
    <r>
      <rPr>
        <sz val="10"/>
        <rFont val="Arial"/>
        <family val="2"/>
      </rPr>
      <t> </t>
    </r>
  </si>
  <si>
    <t>8 </t>
  </si>
  <si>
    <t>4,02% </t>
  </si>
  <si>
    <r>
      <t>RN</t>
    </r>
    <r>
      <rPr>
        <sz val="10"/>
        <rFont val="Arial"/>
        <family val="2"/>
      </rPr>
      <t> </t>
    </r>
  </si>
  <si>
    <t>6 </t>
  </si>
  <si>
    <t>3,02% </t>
  </si>
  <si>
    <r>
      <t>AC</t>
    </r>
    <r>
      <rPr>
        <sz val="10"/>
        <rFont val="Arial"/>
        <family val="2"/>
      </rPr>
      <t> </t>
    </r>
  </si>
  <si>
    <t>5 </t>
  </si>
  <si>
    <t>2,51% </t>
  </si>
  <si>
    <r>
      <t>RR</t>
    </r>
    <r>
      <rPr>
        <sz val="10"/>
        <rFont val="Arial"/>
        <family val="2"/>
      </rPr>
      <t> </t>
    </r>
  </si>
  <si>
    <r>
      <t>BOL</t>
    </r>
    <r>
      <rPr>
        <sz val="10"/>
        <rFont val="Arial"/>
        <family val="2"/>
      </rPr>
      <t> </t>
    </r>
  </si>
  <si>
    <t>3 </t>
  </si>
  <si>
    <t>1,51% </t>
  </si>
  <si>
    <r>
      <t>URY</t>
    </r>
    <r>
      <rPr>
        <sz val="10"/>
        <rFont val="Arial"/>
        <family val="2"/>
      </rPr>
      <t> </t>
    </r>
  </si>
  <si>
    <r>
      <t>CHL</t>
    </r>
    <r>
      <rPr>
        <sz val="10"/>
        <rFont val="Arial"/>
        <family val="2"/>
      </rPr>
      <t> </t>
    </r>
  </si>
  <si>
    <t>1 </t>
  </si>
  <si>
    <t>0,50% </t>
  </si>
  <si>
    <r>
      <t>PER</t>
    </r>
    <r>
      <rPr>
        <sz val="10"/>
        <rFont val="Arial"/>
        <family val="2"/>
      </rPr>
      <t> </t>
    </r>
  </si>
  <si>
    <r>
      <t>Total</t>
    </r>
    <r>
      <rPr>
        <sz val="10"/>
        <rFont val="Arial"/>
        <family val="2"/>
      </rPr>
      <t> </t>
    </r>
  </si>
  <si>
    <r>
      <t>194</t>
    </r>
    <r>
      <rPr>
        <sz val="10"/>
        <rFont val="Arial"/>
        <family val="2"/>
      </rPr>
      <t> </t>
    </r>
  </si>
  <si>
    <r>
      <t>199</t>
    </r>
    <r>
      <rPr>
        <sz val="10"/>
        <rFont val="Arial"/>
        <family val="2"/>
      </rPr>
      <t> </t>
    </r>
  </si>
  <si>
    <t>- </t>
  </si>
  <si>
    <r>
      <t>100,00%</t>
    </r>
    <r>
      <rPr>
        <sz val="10"/>
        <rFont val="Arial"/>
        <family val="2"/>
      </rPr>
      <t> </t>
    </r>
  </si>
  <si>
    <t xml:space="preserve">Fonte: SIGMA </t>
  </si>
  <si>
    <t>14 - Abrangência geográfica - Regular Interestadual e Internacional Quantidade de linhas ativas por UF/País - 2024</t>
  </si>
  <si>
    <t>Local Atendimento das Linhas</t>
  </si>
  <si>
    <t>Linhas Interestaduais</t>
  </si>
  <si>
    <t>Linhas Internacionais</t>
  </si>
  <si>
    <t>Total de Linhas</t>
  </si>
  <si>
    <t>ARG</t>
  </si>
  <si>
    <t>PRY</t>
  </si>
  <si>
    <t>URY</t>
  </si>
  <si>
    <t>BOL</t>
  </si>
  <si>
    <t>CHL</t>
  </si>
  <si>
    <t>PER</t>
  </si>
  <si>
    <t>Fonte: Sistema SGP / Data Referência: 01/11/2024</t>
  </si>
  <si>
    <t>Os valores não devem ser somados uma vez que uma mesma linha pode atender mais de uma localidade.</t>
  </si>
  <si>
    <t>15 - Número de Linhas por quantidade de empresas - Regular Interestadual</t>
  </si>
  <si>
    <t>Faixa de Quantidade de Linhas</t>
  </si>
  <si>
    <t xml:space="preserve">% Total de Empresas </t>
  </si>
  <si>
    <t>Variação em relação ao ano anterior</t>
  </si>
  <si>
    <t>1 a 10 linhas</t>
  </si>
  <si>
    <t>11 a 20 linhas</t>
  </si>
  <si>
    <t>21 a 30 linhas</t>
  </si>
  <si>
    <t>31 a 40 linhas</t>
  </si>
  <si>
    <t>41 a 50 linhas</t>
  </si>
  <si>
    <t>Mais de 50 linhas</t>
  </si>
  <si>
    <t>Fonte: SGP</t>
  </si>
  <si>
    <t>16 - Histórico de Movimentação de Passageiros - TRIIP</t>
  </si>
  <si>
    <t xml:space="preserve"> Fretamento </t>
  </si>
  <si>
    <t xml:space="preserve"> Rodoviário </t>
  </si>
  <si>
    <t xml:space="preserve"> Semiurbano </t>
  </si>
  <si>
    <t>17 - Movimentação de Passageiros - 2024 Regular Interestadual e Internacional</t>
  </si>
  <si>
    <t xml:space="preserve">Mês Viagem </t>
  </si>
  <si>
    <t>Passageiros Interestadual</t>
  </si>
  <si>
    <t>Passageiros Internacional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</si>
  <si>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</si>
  <si>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</si>
  <si>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</si>
  <si>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</si>
  <si>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</si>
  <si>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</si>
  <si>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</si>
  <si>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</si>
  <si>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</si>
  <si>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</si>
  <si>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</si>
  <si>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</si>
  <si>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Fonte: Sisdap</t>
  </si>
  <si>
    <t>18 - Histórico de Gratuidades Concedidas Regular Rodoviário</t>
  </si>
  <si>
    <t>Idoso</t>
  </si>
  <si>
    <t>Jovem</t>
  </si>
  <si>
    <t>Criança</t>
  </si>
  <si>
    <t>Auditores</t>
  </si>
  <si>
    <t>Passe Livre</t>
  </si>
  <si>
    <t>Total de Gratuidades</t>
  </si>
  <si>
    <t>19 - Gratuidades Concedidas em 2024 - Regular Rodoviário Interestadual</t>
  </si>
  <si>
    <r>
      <t>Mês Referência</t>
    </r>
    <r>
      <rPr>
        <sz val="10"/>
        <rFont val="Aptos Narrow"/>
        <family val="2"/>
      </rPr>
      <t> </t>
    </r>
  </si>
  <si>
    <r>
      <t>Total Gratuidade</t>
    </r>
    <r>
      <rPr>
        <sz val="10"/>
        <rFont val="Aptos Narrow"/>
        <family val="2"/>
      </rPr>
      <t>s</t>
    </r>
  </si>
  <si>
    <t>Total Gratuidade Idoso</t>
  </si>
  <si>
    <r>
      <t>Total Gratuidade Jovem</t>
    </r>
    <r>
      <rPr>
        <sz val="10"/>
        <rFont val="Aptos Narrow"/>
        <family val="2"/>
      </rPr>
      <t> </t>
    </r>
  </si>
  <si>
    <t>Gratuidade Criança</t>
  </si>
  <si>
    <t>Gratuidade Auditores</t>
  </si>
  <si>
    <t>Total Gratuidade Passe Livre</t>
  </si>
  <si>
    <t>Janeiro </t>
  </si>
  <si>
    <t>Fevereiro </t>
  </si>
  <si>
    <t>Março </t>
  </si>
  <si>
    <t>Abril </t>
  </si>
  <si>
    <t>Maio </t>
  </si>
  <si>
    <t>Junho </t>
  </si>
  <si>
    <t>Julho </t>
  </si>
  <si>
    <t>Agosto </t>
  </si>
  <si>
    <t>Setembro </t>
  </si>
  <si>
    <t>Outubro </t>
  </si>
  <si>
    <t>Novembro </t>
  </si>
  <si>
    <t>Dezembro  </t>
  </si>
  <si>
    <r>
      <t>Total</t>
    </r>
    <r>
      <rPr>
        <sz val="10"/>
        <rFont val="Aptos Narrow"/>
        <family val="2"/>
      </rPr>
      <t> </t>
    </r>
  </si>
  <si>
    <t>20 - Quantidade de Bilhetes de Passageiros emitidos por UF/País de Origem Regular Interestadual e Internacional</t>
  </si>
  <si>
    <t>Origem</t>
  </si>
  <si>
    <t>Total de Passageiros</t>
  </si>
  <si>
    <t>% do total</t>
  </si>
  <si>
    <t>21 - Quantidade de Bilhetes de Passageiros emitidos por UF/País de Destino Regular Interestadual e Internacional</t>
  </si>
  <si>
    <t xml:space="preserve">Estado/País Destino </t>
  </si>
  <si>
    <t>Qtd. Bilhete Passageiros 2024</t>
  </si>
  <si>
    <t>22 - Passageiros transportados com Destino Internacional Regular Rodoviário</t>
  </si>
  <si>
    <t xml:space="preserve">Destino </t>
  </si>
  <si>
    <t>BOLIVIA/BOL</t>
  </si>
  <si>
    <t>ARGENTINA/ARG</t>
  </si>
  <si>
    <t>PARAGUAI/PRY</t>
  </si>
  <si>
    <t>URUGUAI/URY</t>
  </si>
  <si>
    <t>CHILE/CHL</t>
  </si>
  <si>
    <t>PERU/PER</t>
  </si>
  <si>
    <t>Destino</t>
  </si>
  <si>
    <t>Média 3 anos</t>
  </si>
  <si>
    <t>23 - Horários das viagens - Regular Rodoviário - 2024</t>
  </si>
  <si>
    <t>Horário</t>
  </si>
  <si>
    <t>Ida</t>
  </si>
  <si>
    <t>Volta</t>
  </si>
  <si>
    <t>% Total</t>
  </si>
  <si>
    <t>01 a 02 AM</t>
  </si>
  <si>
    <t>02 a 03 AM</t>
  </si>
  <si>
    <t>03 a 04 AM</t>
  </si>
  <si>
    <t>04 a 05 AM</t>
  </si>
  <si>
    <t>05 a 06 AM</t>
  </si>
  <si>
    <t>06 a 07 AM</t>
  </si>
  <si>
    <t>07 a 08 AM</t>
  </si>
  <si>
    <t>08 a 09 AM</t>
  </si>
  <si>
    <t>09 a 10 AM</t>
  </si>
  <si>
    <t>10 a 11 AM</t>
  </si>
  <si>
    <t>11 a 12 AM</t>
  </si>
  <si>
    <t>12 a 13 PM</t>
  </si>
  <si>
    <t>13 a 14 PM</t>
  </si>
  <si>
    <t>14 a 15 PM</t>
  </si>
  <si>
    <t>15 a 16 PM</t>
  </si>
  <si>
    <t>16 a 17 PM</t>
  </si>
  <si>
    <t>17 a 18 PM</t>
  </si>
  <si>
    <t>18 a 19 PM</t>
  </si>
  <si>
    <t>19 a 20 PM</t>
  </si>
  <si>
    <t>20 a 21 PM</t>
  </si>
  <si>
    <t>21 a 22 PM</t>
  </si>
  <si>
    <t>22 a 23 PM</t>
  </si>
  <si>
    <t>23 a 24 PM</t>
  </si>
  <si>
    <t>00 a 01 AM</t>
  </si>
  <si>
    <t>24 - Indicadores de Desempenho - Regular Rodoviário</t>
  </si>
  <si>
    <t>Passageiro.Quilômetro</t>
  </si>
  <si>
    <t>IAP</t>
  </si>
  <si>
    <t>Lugares Ofertados</t>
  </si>
  <si>
    <t>Total Viagens</t>
  </si>
  <si>
    <t>25 - Licenças de Viagens Emitidas em 2024 – Fretamento Nacional e Internacional</t>
  </si>
  <si>
    <t>Tipo</t>
  </si>
  <si>
    <t>Licenças de Viagem</t>
  </si>
  <si>
    <t>INTERNACIONAL </t>
  </si>
  <si>
    <r>
      <t>10.725</t>
    </r>
    <r>
      <rPr>
        <sz val="11"/>
        <rFont val="Aptos Narrow"/>
        <family val="2"/>
      </rPr>
      <t> </t>
    </r>
  </si>
  <si>
    <t>NACIONAL </t>
  </si>
  <si>
    <r>
      <t>384.027</t>
    </r>
    <r>
      <rPr>
        <sz val="11"/>
        <rFont val="Aptos Narrow"/>
        <family val="2"/>
      </rPr>
      <t> </t>
    </r>
  </si>
  <si>
    <r>
      <t>Total</t>
    </r>
    <r>
      <rPr>
        <sz val="11"/>
        <rFont val="Aptos Narrow"/>
        <family val="2"/>
      </rPr>
      <t> </t>
    </r>
  </si>
  <si>
    <r>
      <t>394.752</t>
    </r>
    <r>
      <rPr>
        <sz val="11"/>
        <rFont val="Aptos Narrow"/>
        <family val="2"/>
      </rPr>
      <t> </t>
    </r>
  </si>
  <si>
    <t>  </t>
  </si>
  <si>
    <t>Fonte: Sisaut</t>
  </si>
  <si>
    <t>26 - Histórico de Licenças de Viagem emitidas - Fretamento</t>
  </si>
  <si>
    <t>Ano  </t>
  </si>
  <si>
    <t>2019 </t>
  </si>
  <si>
    <t>2020 </t>
  </si>
  <si>
    <t>2021 </t>
  </si>
  <si>
    <t>2022 </t>
  </si>
  <si>
    <t>2023 </t>
  </si>
  <si>
    <t>2024 </t>
  </si>
  <si>
    <t>27 - Licenças de Viagens - Fretamento Por mês – Nacional e Internacional - 2024</t>
  </si>
  <si>
    <t>Mês viagem  </t>
  </si>
  <si>
    <t>janeiro </t>
  </si>
  <si>
    <t>fevereiro </t>
  </si>
  <si>
    <t>março </t>
  </si>
  <si>
    <t>abril </t>
  </si>
  <si>
    <t>maio </t>
  </si>
  <si>
    <t>junho </t>
  </si>
  <si>
    <t>julho </t>
  </si>
  <si>
    <t>agosto </t>
  </si>
  <si>
    <t>setembro </t>
  </si>
  <si>
    <t>outubro </t>
  </si>
  <si>
    <t>novembro </t>
  </si>
  <si>
    <t>dezembro </t>
  </si>
  <si>
    <t>28 - Licenças de Viagem - Fretamento Por Origem da Viagem – Nacional e Internacional</t>
  </si>
  <si>
    <t>Licença Nacional</t>
  </si>
  <si>
    <t>Licença Internacional</t>
  </si>
  <si>
    <t>29 - Histórico de passageiros transportados - Fretamento</t>
  </si>
  <si>
    <t>Ano </t>
  </si>
  <si>
    <t>Total </t>
  </si>
  <si>
    <t>30 - Passageiros transportados por mês– 2024 - Fretamento</t>
  </si>
  <si>
    <t>Mês Viagem</t>
  </si>
  <si>
    <t>Internacional</t>
  </si>
  <si>
    <t>Nacional</t>
  </si>
  <si>
    <t>31 - Comparativo de Passageiros transportados - Fretamento Por UF Origem 2023 x 2024</t>
  </si>
  <si>
    <t>UF Início da viagem</t>
  </si>
  <si>
    <t>Passageiros 2023</t>
  </si>
  <si>
    <t>% Ano 2023</t>
  </si>
  <si>
    <t>Passageiros 2024</t>
  </si>
  <si>
    <t>% Ano 2024</t>
  </si>
  <si>
    <t>% variação ano anterior</t>
  </si>
  <si>
    <t>32 - Passageiros transportados - Fretamento UF Destino – Nacional - 2024</t>
  </si>
  <si>
    <t>UF Destino</t>
  </si>
  <si>
    <t>Passageiros transportados  -Nacional</t>
  </si>
  <si>
    <t>-</t>
  </si>
  <si>
    <t>33 - Histórico e média de movimento de passageiros Fretamento Dia da Semana</t>
  </si>
  <si>
    <r>
      <t>Dia da semana</t>
    </r>
    <r>
      <rPr>
        <sz val="11"/>
        <rFont val="Aptos Narrow"/>
        <family val="2"/>
      </rPr>
      <t> </t>
    </r>
  </si>
  <si>
    <r>
      <t>2019</t>
    </r>
    <r>
      <rPr>
        <sz val="11"/>
        <rFont val="Aptos Narrow"/>
        <family val="2"/>
      </rPr>
      <t> </t>
    </r>
  </si>
  <si>
    <r>
      <t>2020</t>
    </r>
    <r>
      <rPr>
        <sz val="11"/>
        <rFont val="Aptos Narrow"/>
        <family val="2"/>
      </rPr>
      <t> </t>
    </r>
  </si>
  <si>
    <r>
      <t>2021</t>
    </r>
    <r>
      <rPr>
        <sz val="11"/>
        <rFont val="Aptos Narrow"/>
        <family val="2"/>
      </rPr>
      <t> </t>
    </r>
  </si>
  <si>
    <r>
      <t>2022</t>
    </r>
    <r>
      <rPr>
        <sz val="11"/>
        <rFont val="Aptos Narrow"/>
        <family val="2"/>
      </rPr>
      <t> </t>
    </r>
  </si>
  <si>
    <r>
      <t>2023</t>
    </r>
    <r>
      <rPr>
        <sz val="11"/>
        <rFont val="Aptos Narrow"/>
        <family val="2"/>
      </rPr>
      <t> </t>
    </r>
  </si>
  <si>
    <r>
      <t>2024</t>
    </r>
    <r>
      <rPr>
        <sz val="11"/>
        <rFont val="Aptos Narrow"/>
        <family val="2"/>
      </rPr>
      <t> </t>
    </r>
  </si>
  <si>
    <r>
      <t>Segunda-Feira</t>
    </r>
    <r>
      <rPr>
        <sz val="11"/>
        <rFont val="Aptos Narrow"/>
        <family val="2"/>
      </rPr>
      <t> </t>
    </r>
  </si>
  <si>
    <r>
      <t>Terça-Feira</t>
    </r>
    <r>
      <rPr>
        <sz val="11"/>
        <rFont val="Aptos Narrow"/>
        <family val="2"/>
      </rPr>
      <t> </t>
    </r>
  </si>
  <si>
    <r>
      <t>Quarta-Feira</t>
    </r>
    <r>
      <rPr>
        <sz val="11"/>
        <rFont val="Aptos Narrow"/>
        <family val="2"/>
      </rPr>
      <t> </t>
    </r>
  </si>
  <si>
    <r>
      <t>Quinta-Feira</t>
    </r>
    <r>
      <rPr>
        <sz val="11"/>
        <rFont val="Aptos Narrow"/>
        <family val="2"/>
      </rPr>
      <t> </t>
    </r>
  </si>
  <si>
    <r>
      <t>Sexta-Feira</t>
    </r>
    <r>
      <rPr>
        <sz val="11"/>
        <rFont val="Aptos Narrow"/>
        <family val="2"/>
      </rPr>
      <t> </t>
    </r>
  </si>
  <si>
    <r>
      <t>Sábado</t>
    </r>
    <r>
      <rPr>
        <sz val="11"/>
        <rFont val="Aptos Narrow"/>
        <family val="2"/>
      </rPr>
      <t> </t>
    </r>
  </si>
  <si>
    <r>
      <t>Domingo</t>
    </r>
    <r>
      <rPr>
        <sz val="11"/>
        <rFont val="Aptos Narrow"/>
        <family val="2"/>
      </rPr>
      <t> </t>
    </r>
  </si>
  <si>
    <t>34 - Histórico e média de movimento de passageiros Fretamento - Média 3 anos</t>
  </si>
  <si>
    <r>
      <t>Média 3 anos</t>
    </r>
    <r>
      <rPr>
        <sz val="11"/>
        <rFont val="Aptos Narrow"/>
        <family val="2"/>
      </rPr>
      <t> </t>
    </r>
  </si>
  <si>
    <t>35 - Passageiros transportados - Fretamento Média Mensal e por Dia da Semana - 2024</t>
  </si>
  <si>
    <r>
      <t>Mês</t>
    </r>
    <r>
      <rPr>
        <sz val="10"/>
        <rFont val="Times New Roman"/>
        <family val="1"/>
      </rPr>
      <t> </t>
    </r>
  </si>
  <si>
    <r>
      <t>Segunda-Feira</t>
    </r>
    <r>
      <rPr>
        <sz val="10"/>
        <rFont val="Times New Roman"/>
        <family val="1"/>
      </rPr>
      <t> </t>
    </r>
  </si>
  <si>
    <r>
      <t>Terça-Feira</t>
    </r>
    <r>
      <rPr>
        <sz val="10"/>
        <rFont val="Times New Roman"/>
        <family val="1"/>
      </rPr>
      <t> </t>
    </r>
  </si>
  <si>
    <r>
      <t>Quarta-Feira</t>
    </r>
    <r>
      <rPr>
        <sz val="10"/>
        <rFont val="Times New Roman"/>
        <family val="1"/>
      </rPr>
      <t> </t>
    </r>
  </si>
  <si>
    <r>
      <t>Quinta-Feira</t>
    </r>
    <r>
      <rPr>
        <sz val="10"/>
        <rFont val="Times New Roman"/>
        <family val="1"/>
      </rPr>
      <t> </t>
    </r>
  </si>
  <si>
    <r>
      <t>Sexta-Feira</t>
    </r>
    <r>
      <rPr>
        <sz val="10"/>
        <rFont val="Times New Roman"/>
        <family val="1"/>
      </rPr>
      <t> </t>
    </r>
  </si>
  <si>
    <r>
      <t>Sábado</t>
    </r>
    <r>
      <rPr>
        <sz val="10"/>
        <rFont val="Times New Roman"/>
        <family val="1"/>
      </rPr>
      <t> </t>
    </r>
  </si>
  <si>
    <r>
      <t>Domingo</t>
    </r>
    <r>
      <rPr>
        <sz val="10"/>
        <rFont val="Times New Roman"/>
        <family val="1"/>
      </rPr>
      <t> </t>
    </r>
  </si>
  <si>
    <r>
      <t>Total </t>
    </r>
    <r>
      <rPr>
        <sz val="10"/>
        <rFont val="Times New Roman"/>
        <family val="1"/>
      </rPr>
      <t> </t>
    </r>
  </si>
  <si>
    <t>Média por Dia da Semana</t>
  </si>
  <si>
    <t>36 - Histórico de Movimentação de Passageiros Semiurbano</t>
  </si>
  <si>
    <t>2019</t>
  </si>
  <si>
    <t>2020</t>
  </si>
  <si>
    <t>2021</t>
  </si>
  <si>
    <t>2022</t>
  </si>
  <si>
    <t>2023</t>
  </si>
  <si>
    <t>2024</t>
  </si>
  <si>
    <t>Fonte: Controle Interno Supas</t>
  </si>
  <si>
    <t>37 - Passageiros transportados por sentido da viagem Semiurbano</t>
  </si>
  <si>
    <t xml:space="preserve">Sentido </t>
  </si>
  <si>
    <t>GO-DF</t>
  </si>
  <si>
    <t>BA-PE</t>
  </si>
  <si>
    <t>MG-SP</t>
  </si>
  <si>
    <t>MG-RJ</t>
  </si>
  <si>
    <t>PR-SP</t>
  </si>
  <si>
    <t>MS-SP</t>
  </si>
  <si>
    <t>GO-TO</t>
  </si>
  <si>
    <t>MT-GO</t>
  </si>
  <si>
    <t>38 - Passageiros Transportados por Mês - 2024 Semiurbano</t>
  </si>
  <si>
    <t>Mês</t>
  </si>
  <si>
    <t>39 - Comparativo 2023 x 2024 - Passageiros Transportados Semiurbano por par de Município/U</t>
  </si>
  <si>
    <t>% Variação 2023x2024</t>
  </si>
  <si>
    <t>40 - Gratuidades Total Concedidas Semiurbano</t>
  </si>
  <si>
    <t>Total de Gratuidades Concedidas</t>
  </si>
  <si>
    <t>Variação</t>
  </si>
  <si>
    <t>41 - Histórico de Gratuidades Concedidas Semiurbano</t>
  </si>
  <si>
    <t>Total Gratuidades</t>
  </si>
  <si>
    <t>42 - Linhas por Ligação - 2024 Semiurbano</t>
  </si>
  <si>
    <t>Sentido</t>
  </si>
  <si>
    <t>Linhas</t>
  </si>
  <si>
    <t>%</t>
  </si>
  <si>
    <t>43 - Ranking da Frequência de Passageiros Transportados - Por tipo de Dia e Horário Semiurbano - 2024</t>
  </si>
  <si>
    <t>Dia Útil</t>
  </si>
  <si>
    <t>% Dia útil</t>
  </si>
  <si>
    <t>Dom ou Feriado</t>
  </si>
  <si>
    <t>% Dom ou Feriado</t>
  </si>
  <si>
    <t>Sábado</t>
  </si>
  <si>
    <t>% Sáb</t>
  </si>
  <si>
    <t>Total Passageiros</t>
  </si>
  <si>
    <t xml:space="preserve">44 - Passageiros transportados por Horário e Tipo de Dia - 2024 - Serviço Regular Semiurbano </t>
  </si>
  <si>
    <t>Sabados</t>
  </si>
  <si>
    <t>Domingo ou Feriado</t>
  </si>
  <si>
    <t>Não informado</t>
  </si>
  <si>
    <t>45 - Média de Passageiros transportados em 2024 por Horário e Tipo de Dia -  Serviço Regular Semiurbano</t>
  </si>
  <si>
    <t>Total de Dias</t>
  </si>
  <si>
    <t>Dias Uteis</t>
  </si>
  <si>
    <t>Sábados</t>
  </si>
  <si>
    <t>Domingos ou Feriados</t>
  </si>
  <si>
    <t xml:space="preserve"> -</t>
  </si>
  <si>
    <t>Faturamento 2023 x 2024</t>
  </si>
  <si>
    <t>Faturamento</t>
  </si>
  <si>
    <t>Demanda de Passageiros</t>
  </si>
  <si>
    <t>Fonte: Sisdap e Dados Abertos</t>
  </si>
  <si>
    <t>Passageiros transportados 2023 e 2024 por Distância e Tarifa Média</t>
  </si>
  <si>
    <t>Distância Viagem</t>
  </si>
  <si>
    <t>% de Passageiros 2023</t>
  </si>
  <si>
    <t>Tarifa Média 2023</t>
  </si>
  <si>
    <t>% de Passageiros 2024</t>
  </si>
  <si>
    <t>Tarifa Média 2024</t>
  </si>
  <si>
    <t>1. Menos de 200Km</t>
  </si>
  <si>
    <t>2. 200 a 400Km</t>
  </si>
  <si>
    <t>3. 400 a 600Km</t>
  </si>
  <si>
    <t>4. 600 a 800Km</t>
  </si>
  <si>
    <t>5. 800 a 1000Km</t>
  </si>
  <si>
    <t>6. 1000 a 1500Km</t>
  </si>
  <si>
    <t>Mais de 1500 Km</t>
  </si>
  <si>
    <t>Tarifas em Reais</t>
  </si>
  <si>
    <t>Tarifa Média por Classe de Conforto e Tipo de Passageiro</t>
  </si>
  <si>
    <t>Classe de serviço</t>
  </si>
  <si>
    <t>Desconto Jovem</t>
  </si>
  <si>
    <t>Desconto Idoso</t>
  </si>
  <si>
    <t>Tarifa Normal</t>
  </si>
  <si>
    <t>Cama</t>
  </si>
  <si>
    <t>Convencional</t>
  </si>
  <si>
    <t>Executivo</t>
  </si>
  <si>
    <t>Leito</t>
  </si>
  <si>
    <t>Semileito</t>
  </si>
  <si>
    <t>Tarifa Média por Distância e por Tipo de Tarifa</t>
  </si>
  <si>
    <t>Tarifa Média Desconto Idoso</t>
  </si>
  <si>
    <t>Tarifa Média Desconto Jovem</t>
  </si>
  <si>
    <t>Tarifa Média Normal</t>
  </si>
  <si>
    <t>Menos de 200Km</t>
  </si>
  <si>
    <t>200 a 400Km</t>
  </si>
  <si>
    <t>400 a 600Km</t>
  </si>
  <si>
    <t>600 a 800Km</t>
  </si>
  <si>
    <t>800 a 1000Km</t>
  </si>
  <si>
    <t>1000 a 1500Km</t>
  </si>
  <si>
    <t>Faturamento em Reais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</si>
</sst>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0.0%"/>
    <numFmt numFmtId="165" formatCode="_-* #,##0_-;\-* #,##0_-;_-* &quot;-&quot;??_-;_-@_-"/>
  </numFmts>
  <fonts count="30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</font>
    <font>
      <b/>
      <i/>
      <sz val="11"/>
      <color theme="1"/>
      <name val="Aptos Narrow"/>
      <family val="2"/>
      <scheme val="minor"/>
    </font>
    <font>
      <b/>
      <sz val="11"/>
      <name val="Aptos Narrow"/>
      <family val="2"/>
    </font>
    <font>
      <sz val="11"/>
      <color theme="1"/>
      <name val="Aptos Narrow"/>
      <family val="2"/>
      <scheme val="minor"/>
    </font>
    <font>
      <b/>
      <sz val="11"/>
      <color rgb="FF000000"/>
      <name val="Aptos Narrow"/>
      <family val="2"/>
    </font>
    <font>
      <b/>
      <sz val="11"/>
      <color theme="1"/>
      <name val="Aptos Narrow"/>
      <family val="2"/>
      <scheme val="minor"/>
    </font>
    <font>
      <sz val="11"/>
      <name val="Aptos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Roboto"/>
      <family val="2"/>
      <charset val="1"/>
    </font>
    <font>
      <sz val="11"/>
      <color theme="1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ptos Narrow"/>
      <family val="2"/>
    </font>
    <font>
      <b/>
      <sz val="10"/>
      <name val="Aptos Narrow"/>
      <family val="2"/>
    </font>
    <font>
      <b/>
      <i/>
      <sz val="10"/>
      <name val="Aptos Narrow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Aptos"/>
      <family val="2"/>
    </font>
    <font>
      <sz val="10"/>
      <color rgb="FF000000"/>
      <name val="Aptos"/>
      <family val="2"/>
    </font>
    <font>
      <b/>
      <sz val="11"/>
      <color theme="1"/>
      <name val="Arial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9"/>
      <name val="Aptos Narrow"/>
      <family val="2"/>
    </font>
    <font>
      <u/>
      <sz val="11"/>
      <color rgb="FF00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0000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7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35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2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0" fillId="0" borderId="8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Border="1"/>
    <xf numFmtId="3" fontId="0" fillId="0" borderId="7" xfId="0" applyNumberForma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1" fillId="0" borderId="7" xfId="0" applyFont="1" applyBorder="1"/>
    <xf numFmtId="9" fontId="0" fillId="0" borderId="7" xfId="0" applyNumberForma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/>
    </xf>
    <xf numFmtId="10" fontId="0" fillId="0" borderId="8" xfId="1" applyNumberFormat="1" applyFont="1" applyBorder="1" applyAlignment="1">
      <alignment horizontal="center" vertical="center"/>
    </xf>
    <xf numFmtId="10" fontId="0" fillId="4" borderId="8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7" fillId="5" borderId="7" xfId="0" applyFont="1" applyFill="1" applyBorder="1" applyAlignment="1">
      <alignment horizontal="center" vertical="center"/>
    </xf>
    <xf numFmtId="10" fontId="7" fillId="5" borderId="7" xfId="0" applyNumberFormat="1" applyFont="1" applyFill="1" applyBorder="1" applyAlignment="1">
      <alignment horizontal="center" vertical="center"/>
    </xf>
    <xf numFmtId="3" fontId="7" fillId="5" borderId="7" xfId="0" applyNumberFormat="1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3" fontId="3" fillId="5" borderId="7" xfId="0" applyNumberFormat="1" applyFont="1" applyFill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64" fontId="7" fillId="5" borderId="7" xfId="0" applyNumberFormat="1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7" xfId="0" applyFont="1" applyBorder="1" applyAlignment="1">
      <alignment horizontal="center" wrapText="1" readingOrder="1"/>
    </xf>
    <xf numFmtId="0" fontId="9" fillId="0" borderId="7" xfId="0" applyFont="1" applyBorder="1" applyAlignment="1">
      <alignment horizontal="center" readingOrder="1"/>
    </xf>
    <xf numFmtId="0" fontId="11" fillId="0" borderId="7" xfId="0" applyFont="1" applyBorder="1" applyAlignment="1">
      <alignment horizontal="center" wrapText="1" readingOrder="1"/>
    </xf>
    <xf numFmtId="0" fontId="8" fillId="0" borderId="7" xfId="0" applyFont="1" applyBorder="1" applyAlignment="1">
      <alignment horizontal="center" wrapText="1" readingOrder="1"/>
    </xf>
    <xf numFmtId="0" fontId="8" fillId="0" borderId="7" xfId="0" quotePrefix="1" applyFont="1" applyBorder="1" applyAlignment="1">
      <alignment horizontal="center" wrapText="1" readingOrder="1"/>
    </xf>
    <xf numFmtId="10" fontId="8" fillId="0" borderId="7" xfId="0" applyNumberFormat="1" applyFont="1" applyBorder="1" applyAlignment="1">
      <alignment horizontal="center" wrapText="1" readingOrder="1"/>
    </xf>
    <xf numFmtId="18" fontId="1" fillId="0" borderId="7" xfId="0" applyNumberFormat="1" applyFont="1" applyBorder="1" applyAlignment="1">
      <alignment horizontal="center"/>
    </xf>
    <xf numFmtId="10" fontId="1" fillId="0" borderId="7" xfId="0" applyNumberFormat="1" applyFont="1" applyBorder="1" applyAlignment="1">
      <alignment horizontal="center"/>
    </xf>
    <xf numFmtId="1" fontId="0" fillId="0" borderId="0" xfId="0" applyNumberFormat="1"/>
    <xf numFmtId="3" fontId="1" fillId="0" borderId="11" xfId="0" applyNumberFormat="1" applyFont="1" applyBorder="1" applyAlignment="1">
      <alignment horizontal="center"/>
    </xf>
    <xf numFmtId="10" fontId="1" fillId="0" borderId="11" xfId="0" applyNumberFormat="1" applyFont="1" applyBorder="1" applyAlignment="1">
      <alignment horizontal="center"/>
    </xf>
    <xf numFmtId="0" fontId="12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" fillId="0" borderId="7" xfId="0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3" fontId="13" fillId="0" borderId="7" xfId="2" applyNumberFormat="1" applyFont="1" applyBorder="1" applyAlignment="1">
      <alignment horizontal="center" vertical="center"/>
    </xf>
    <xf numFmtId="3" fontId="13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0" fontId="1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3" fontId="15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0" fillId="0" borderId="7" xfId="0" applyNumberFormat="1" applyBorder="1"/>
    <xf numFmtId="0" fontId="1" fillId="0" borderId="12" xfId="0" applyFont="1" applyBorder="1" applyAlignment="1">
      <alignment horizontal="center"/>
    </xf>
    <xf numFmtId="3" fontId="1" fillId="0" borderId="12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0" fillId="0" borderId="0" xfId="0" applyFont="1" applyAlignment="1">
      <alignment wrapText="1" readingOrder="1"/>
    </xf>
    <xf numFmtId="3" fontId="0" fillId="0" borderId="7" xfId="0" applyNumberFormat="1" applyBorder="1" applyAlignment="1">
      <alignment horizontal="center" vertical="center"/>
    </xf>
    <xf numFmtId="164" fontId="0" fillId="0" borderId="8" xfId="1" applyNumberFormat="1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7" fontId="1" fillId="0" borderId="7" xfId="0" applyNumberFormat="1" applyFont="1" applyBorder="1" applyAlignment="1">
      <alignment horizontal="center" vertical="center"/>
    </xf>
    <xf numFmtId="0" fontId="1" fillId="6" borderId="1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readingOrder="1"/>
    </xf>
    <xf numFmtId="0" fontId="20" fillId="2" borderId="13" xfId="0" applyFont="1" applyFill="1" applyBorder="1" applyAlignment="1">
      <alignment horizontal="center" readingOrder="1"/>
    </xf>
    <xf numFmtId="0" fontId="20" fillId="0" borderId="2" xfId="0" applyFont="1" applyBorder="1" applyAlignment="1">
      <alignment horizontal="center" readingOrder="1"/>
    </xf>
    <xf numFmtId="0" fontId="3" fillId="0" borderId="0" xfId="0" applyFont="1"/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3" fontId="14" fillId="0" borderId="7" xfId="0" applyNumberFormat="1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7" xfId="0" applyFont="1" applyBorder="1" applyAlignment="1">
      <alignment horizontal="center" wrapText="1"/>
    </xf>
    <xf numFmtId="0" fontId="22" fillId="0" borderId="7" xfId="0" applyFont="1" applyBorder="1" applyAlignment="1">
      <alignment horizontal="center"/>
    </xf>
    <xf numFmtId="3" fontId="22" fillId="0" borderId="7" xfId="0" applyNumberFormat="1" applyFont="1" applyBorder="1" applyAlignment="1">
      <alignment horizontal="center"/>
    </xf>
    <xf numFmtId="3" fontId="21" fillId="0" borderId="7" xfId="0" applyNumberFormat="1" applyFont="1" applyBorder="1" applyAlignment="1">
      <alignment horizontal="center"/>
    </xf>
    <xf numFmtId="0" fontId="16" fillId="0" borderId="8" xfId="0" applyFont="1" applyBorder="1" applyAlignment="1">
      <alignment horizontal="center" wrapText="1" readingOrder="1"/>
    </xf>
    <xf numFmtId="0" fontId="17" fillId="0" borderId="8" xfId="0" applyFont="1" applyBorder="1" applyAlignment="1">
      <alignment horizontal="center" wrapText="1" readingOrder="1"/>
    </xf>
    <xf numFmtId="0" fontId="17" fillId="0" borderId="8" xfId="0" applyFont="1" applyBorder="1" applyAlignment="1">
      <alignment horizontal="center" vertical="center" wrapText="1" readingOrder="1"/>
    </xf>
    <xf numFmtId="0" fontId="17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 readingOrder="1"/>
    </xf>
    <xf numFmtId="0" fontId="0" fillId="0" borderId="0" xfId="0" applyAlignment="1">
      <alignment vertical="center"/>
    </xf>
    <xf numFmtId="3" fontId="1" fillId="0" borderId="7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7" xfId="0" applyFont="1" applyBorder="1"/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2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10" fontId="0" fillId="0" borderId="0" xfId="1" applyNumberFormat="1" applyFont="1"/>
    <xf numFmtId="164" fontId="1" fillId="3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10" fontId="5" fillId="0" borderId="11" xfId="0" applyNumberFormat="1" applyFont="1" applyBorder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/>
    </xf>
    <xf numFmtId="3" fontId="24" fillId="0" borderId="8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3" fontId="25" fillId="0" borderId="8" xfId="0" applyNumberFormat="1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/>
    </xf>
    <xf numFmtId="10" fontId="0" fillId="0" borderId="8" xfId="1" applyNumberFormat="1" applyFont="1" applyBorder="1" applyAlignment="1">
      <alignment horizontal="center"/>
    </xf>
    <xf numFmtId="9" fontId="6" fillId="0" borderId="8" xfId="0" applyNumberFormat="1" applyFont="1" applyBorder="1" applyAlignment="1">
      <alignment horizontal="center"/>
    </xf>
    <xf numFmtId="0" fontId="25" fillId="0" borderId="8" xfId="0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9" fontId="0" fillId="0" borderId="8" xfId="1" applyFont="1" applyBorder="1" applyAlignment="1">
      <alignment horizontal="center" vertical="center"/>
    </xf>
    <xf numFmtId="165" fontId="1" fillId="0" borderId="7" xfId="3" applyNumberFormat="1" applyFont="1" applyBorder="1" applyAlignment="1">
      <alignment horizontal="center"/>
    </xf>
    <xf numFmtId="165" fontId="5" fillId="0" borderId="7" xfId="3" applyNumberFormat="1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8" fontId="8" fillId="0" borderId="16" xfId="0" applyNumberFormat="1" applyFont="1" applyBorder="1" applyAlignment="1">
      <alignment horizontal="center" vertical="center"/>
    </xf>
    <xf numFmtId="3" fontId="8" fillId="0" borderId="17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165" fontId="0" fillId="0" borderId="7" xfId="3" applyNumberFormat="1" applyFont="1" applyBorder="1" applyAlignment="1">
      <alignment horizontal="center" vertical="center"/>
    </xf>
    <xf numFmtId="165" fontId="3" fillId="0" borderId="7" xfId="3" applyNumberFormat="1" applyFont="1" applyBorder="1" applyAlignment="1">
      <alignment horizontal="center" vertical="center"/>
    </xf>
    <xf numFmtId="165" fontId="1" fillId="0" borderId="7" xfId="3" applyNumberFormat="1" applyFont="1" applyBorder="1" applyAlignment="1">
      <alignment horizontal="center" vertical="center"/>
    </xf>
    <xf numFmtId="3" fontId="0" fillId="0" borderId="7" xfId="3" applyNumberFormat="1" applyFont="1" applyBorder="1" applyAlignment="1">
      <alignment horizontal="center" vertical="center"/>
    </xf>
    <xf numFmtId="3" fontId="0" fillId="0" borderId="7" xfId="1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165" fontId="0" fillId="0" borderId="7" xfId="3" applyNumberFormat="1" applyFont="1" applyBorder="1" applyAlignment="1">
      <alignment horizontal="center"/>
    </xf>
    <xf numFmtId="165" fontId="7" fillId="0" borderId="7" xfId="3" applyNumberFormat="1" applyFont="1" applyBorder="1" applyAlignment="1">
      <alignment horizontal="center" vertical="center"/>
    </xf>
    <xf numFmtId="165" fontId="16" fillId="0" borderId="8" xfId="3" applyNumberFormat="1" applyFont="1" applyBorder="1" applyAlignment="1">
      <alignment horizontal="center" wrapText="1" readingOrder="1"/>
    </xf>
    <xf numFmtId="165" fontId="17" fillId="0" borderId="8" xfId="3" applyNumberFormat="1" applyFont="1" applyBorder="1" applyAlignment="1">
      <alignment horizontal="center" wrapText="1" readingOrder="1"/>
    </xf>
    <xf numFmtId="3" fontId="3" fillId="0" borderId="9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3" fillId="7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165" fontId="1" fillId="0" borderId="0" xfId="3" applyNumberFormat="1" applyFont="1" applyBorder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wrapText="1" readingOrder="1"/>
    </xf>
    <xf numFmtId="0" fontId="7" fillId="5" borderId="19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6" fillId="0" borderId="7" xfId="3" applyNumberFormat="1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0" fillId="0" borderId="20" xfId="0" applyBorder="1"/>
    <xf numFmtId="0" fontId="3" fillId="5" borderId="0" xfId="0" applyFont="1" applyFill="1" applyAlignment="1">
      <alignment horizontal="center" vertical="center"/>
    </xf>
    <xf numFmtId="0" fontId="17" fillId="0" borderId="0" xfId="0" applyFont="1" applyAlignment="1">
      <alignment horizontal="center" wrapText="1" readingOrder="1"/>
    </xf>
    <xf numFmtId="165" fontId="17" fillId="0" borderId="0" xfId="3" applyNumberFormat="1" applyFont="1" applyBorder="1" applyAlignment="1">
      <alignment horizontal="center" wrapText="1" readingOrder="1"/>
    </xf>
    <xf numFmtId="3" fontId="3" fillId="5" borderId="0" xfId="0" applyNumberFormat="1" applyFont="1" applyFill="1" applyAlignment="1">
      <alignment horizontal="center" vertical="center"/>
    </xf>
    <xf numFmtId="10" fontId="0" fillId="5" borderId="0" xfId="0" applyNumberFormat="1" applyFill="1" applyAlignment="1">
      <alignment horizontal="center" vertical="center"/>
    </xf>
    <xf numFmtId="44" fontId="1" fillId="0" borderId="7" xfId="4" applyFont="1" applyBorder="1" applyAlignment="1">
      <alignment horizontal="center" vertical="center"/>
    </xf>
    <xf numFmtId="44" fontId="1" fillId="0" borderId="7" xfId="4" applyFont="1" applyBorder="1" applyAlignment="1">
      <alignment horizontal="center"/>
    </xf>
    <xf numFmtId="0" fontId="29" fillId="0" borderId="18" xfId="0" applyFont="1" applyBorder="1" applyAlignment="1">
      <alignment horizontal="left"/>
    </xf>
    <xf numFmtId="165" fontId="1" fillId="0" borderId="7" xfId="3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left"/>
    </xf>
    <xf numFmtId="165" fontId="24" fillId="0" borderId="8" xfId="3" applyNumberFormat="1" applyFon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wrapText="1" readingOrder="1"/>
    </xf>
    <xf numFmtId="164" fontId="1" fillId="0" borderId="4" xfId="0" applyNumberFormat="1" applyFont="1" applyBorder="1" applyAlignment="1">
      <alignment horizontal="center" wrapText="1" readingOrder="1"/>
    </xf>
    <xf numFmtId="0" fontId="1" fillId="0" borderId="5" xfId="0" applyFont="1" applyBorder="1" applyAlignment="1">
      <alignment wrapText="1" readingOrder="1"/>
    </xf>
    <xf numFmtId="164" fontId="1" fillId="0" borderId="6" xfId="0" applyNumberFormat="1" applyFont="1" applyBorder="1" applyAlignment="1">
      <alignment horizontal="center" wrapText="1" readingOrder="1"/>
    </xf>
    <xf numFmtId="0" fontId="7" fillId="0" borderId="0" xfId="0" applyFont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10" fontId="7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 wrapText="1" readingOrder="1"/>
    </xf>
    <xf numFmtId="0" fontId="3" fillId="0" borderId="7" xfId="0" applyFont="1" applyBorder="1" applyAlignment="1">
      <alignment horizontal="center" wrapText="1" readingOrder="1"/>
    </xf>
    <xf numFmtId="10" fontId="7" fillId="0" borderId="7" xfId="0" applyNumberFormat="1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3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 readingOrder="1"/>
    </xf>
    <xf numFmtId="3" fontId="7" fillId="0" borderId="11" xfId="0" applyNumberFormat="1" applyFont="1" applyBorder="1" applyAlignment="1">
      <alignment horizontal="center" vertical="center" wrapText="1" readingOrder="1"/>
    </xf>
    <xf numFmtId="3" fontId="3" fillId="0" borderId="4" xfId="0" applyNumberFormat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 wrapText="1" readingOrder="1"/>
    </xf>
    <xf numFmtId="3" fontId="7" fillId="0" borderId="14" xfId="0" applyNumberFormat="1" applyFont="1" applyBorder="1" applyAlignment="1">
      <alignment horizontal="center" vertical="center" wrapText="1" readingOrder="1"/>
    </xf>
    <xf numFmtId="3" fontId="3" fillId="0" borderId="6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wrapText="1" readingOrder="1"/>
    </xf>
    <xf numFmtId="0" fontId="7" fillId="0" borderId="2" xfId="0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wrapText="1" readingOrder="1"/>
    </xf>
    <xf numFmtId="3" fontId="7" fillId="0" borderId="8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wrapText="1" readingOrder="1"/>
    </xf>
    <xf numFmtId="0" fontId="3" fillId="0" borderId="10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wrapText="1" readingOrder="1"/>
    </xf>
    <xf numFmtId="0" fontId="3" fillId="0" borderId="7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wrapText="1" readingOrder="1"/>
    </xf>
    <xf numFmtId="0" fontId="3" fillId="0" borderId="3" xfId="0" applyFont="1" applyBorder="1" applyAlignment="1">
      <alignment wrapText="1" readingOrder="1"/>
    </xf>
    <xf numFmtId="165" fontId="7" fillId="0" borderId="4" xfId="3" applyNumberFormat="1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wrapText="1" readingOrder="1"/>
    </xf>
    <xf numFmtId="165" fontId="7" fillId="0" borderId="6" xfId="3" applyNumberFormat="1" applyFont="1" applyBorder="1" applyAlignment="1">
      <alignment horizontal="center" wrapText="1" readingOrder="1"/>
    </xf>
    <xf numFmtId="17" fontId="7" fillId="0" borderId="8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17" fontId="7" fillId="0" borderId="10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3" fontId="5" fillId="6" borderId="11" xfId="0" applyNumberFormat="1" applyFont="1" applyFill="1" applyBorder="1" applyAlignment="1">
      <alignment horizontal="center"/>
    </xf>
    <xf numFmtId="3" fontId="7" fillId="7" borderId="11" xfId="0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9" fillId="0" borderId="0" xfId="0" applyFont="1" applyBorder="1" applyAlignment="1">
      <alignment horizontal="left"/>
    </xf>
  </cellXfs>
  <cellStyles count="5">
    <cellStyle name="Moeda" xfId="4" builtinId="4"/>
    <cellStyle name="Normal" xfId="0" builtinId="0"/>
    <cellStyle name="Normal 3" xfId="2" xr:uid="{41266B3D-9DCA-4333-A680-2CEAFB0EC754}"/>
    <cellStyle name="Porcentagem" xfId="1" builtinId="5"/>
    <cellStyle name="Vírgula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7"/>
  <sheetViews>
    <sheetView showGridLines="0" tabSelected="1" zoomScale="55" zoomScaleNormal="55" workbookViewId="0">
      <selection activeCell="D8" sqref="D8"/>
    </sheetView>
  </sheetViews>
  <sheetFormatPr defaultRowHeight="15" x14ac:dyDescent="0.25"/>
  <cols>
    <col min="1" max="1" width="34.42578125" style="4" customWidth="1"/>
    <col min="2" max="2" width="36.42578125" style="4" bestFit="1" customWidth="1"/>
    <col min="3" max="3" width="31.28515625" style="4" bestFit="1" customWidth="1"/>
    <col min="4" max="4" width="38.7109375" style="4" customWidth="1"/>
    <col min="5" max="5" width="12.5703125" style="4" bestFit="1" customWidth="1"/>
    <col min="6" max="6" width="13.85546875" style="4" bestFit="1" customWidth="1"/>
    <col min="7" max="8" width="14.85546875" bestFit="1" customWidth="1"/>
    <col min="9" max="9" width="18.140625" bestFit="1" customWidth="1"/>
    <col min="10" max="10" width="18.140625" customWidth="1"/>
  </cols>
  <sheetData>
    <row r="2" spans="1:3" x14ac:dyDescent="0.25">
      <c r="A2" s="11" t="s">
        <v>0</v>
      </c>
    </row>
    <row r="3" spans="1:3" x14ac:dyDescent="0.25">
      <c r="A3" s="11"/>
    </row>
    <row r="4" spans="1:3" x14ac:dyDescent="0.25">
      <c r="A4" s="60" t="s">
        <v>1</v>
      </c>
      <c r="B4" s="177">
        <v>2023</v>
      </c>
      <c r="C4" s="177">
        <v>2024</v>
      </c>
    </row>
    <row r="5" spans="1:3" x14ac:dyDescent="0.25">
      <c r="A5" s="52" t="s">
        <v>2</v>
      </c>
      <c r="B5" s="150">
        <v>8696</v>
      </c>
      <c r="C5" s="150">
        <v>9435</v>
      </c>
    </row>
    <row r="6" spans="1:3" x14ac:dyDescent="0.25">
      <c r="A6" s="52" t="s">
        <v>3</v>
      </c>
      <c r="B6" s="150">
        <v>347</v>
      </c>
      <c r="C6" s="150">
        <v>359</v>
      </c>
    </row>
    <row r="7" spans="1:3" x14ac:dyDescent="0.25">
      <c r="A7" s="52" t="s">
        <v>4</v>
      </c>
      <c r="B7" s="150">
        <v>17</v>
      </c>
      <c r="C7" s="150">
        <v>18</v>
      </c>
    </row>
    <row r="8" spans="1:3" x14ac:dyDescent="0.25">
      <c r="A8" s="13" t="s">
        <v>5</v>
      </c>
      <c r="B8" s="151">
        <f>SUM(B5:B7)</f>
        <v>9060</v>
      </c>
      <c r="C8" s="151">
        <f>SUM(C5:C7)</f>
        <v>9812</v>
      </c>
    </row>
    <row r="10" spans="1:3" x14ac:dyDescent="0.25">
      <c r="A10" s="110" t="s">
        <v>6</v>
      </c>
    </row>
    <row r="12" spans="1:3" x14ac:dyDescent="0.25">
      <c r="A12" s="11" t="s">
        <v>7</v>
      </c>
    </row>
    <row r="13" spans="1:3" x14ac:dyDescent="0.25">
      <c r="A13" s="60" t="s">
        <v>8</v>
      </c>
      <c r="B13" s="13">
        <v>2023</v>
      </c>
      <c r="C13" s="13">
        <v>2024</v>
      </c>
    </row>
    <row r="14" spans="1:3" x14ac:dyDescent="0.25">
      <c r="A14" s="52" t="s">
        <v>2</v>
      </c>
      <c r="B14" s="13">
        <v>0</v>
      </c>
      <c r="C14" s="13">
        <v>0</v>
      </c>
    </row>
    <row r="15" spans="1:3" x14ac:dyDescent="0.25">
      <c r="A15" s="52" t="s">
        <v>3</v>
      </c>
      <c r="B15" s="13">
        <v>25</v>
      </c>
      <c r="C15" s="13">
        <v>21</v>
      </c>
    </row>
    <row r="16" spans="1:3" x14ac:dyDescent="0.25">
      <c r="A16" s="52" t="s">
        <v>4</v>
      </c>
      <c r="B16" s="13">
        <v>7</v>
      </c>
      <c r="C16" s="13">
        <v>9</v>
      </c>
    </row>
    <row r="17" spans="1:4" x14ac:dyDescent="0.25">
      <c r="A17" s="13" t="s">
        <v>9</v>
      </c>
      <c r="B17" s="13">
        <v>29</v>
      </c>
      <c r="C17" s="13">
        <v>27</v>
      </c>
    </row>
    <row r="19" spans="1:4" x14ac:dyDescent="0.25">
      <c r="A19" s="110" t="s">
        <v>10</v>
      </c>
    </row>
    <row r="20" spans="1:4" x14ac:dyDescent="0.25">
      <c r="A20" s="110"/>
    </row>
    <row r="21" spans="1:4" x14ac:dyDescent="0.25">
      <c r="A21" s="11" t="s">
        <v>11</v>
      </c>
    </row>
    <row r="22" spans="1:4" x14ac:dyDescent="0.25">
      <c r="A22" s="60" t="s">
        <v>8</v>
      </c>
      <c r="B22" s="112" t="s">
        <v>12</v>
      </c>
      <c r="C22" s="112" t="s">
        <v>13</v>
      </c>
      <c r="D22" s="112" t="s">
        <v>14</v>
      </c>
    </row>
    <row r="23" spans="1:4" x14ac:dyDescent="0.25">
      <c r="A23" s="52" t="s">
        <v>3</v>
      </c>
      <c r="B23" s="152">
        <v>359</v>
      </c>
      <c r="C23" s="152">
        <v>186</v>
      </c>
      <c r="D23" s="152">
        <v>0.51800000000000002</v>
      </c>
    </row>
    <row r="24" spans="1:4" x14ac:dyDescent="0.25">
      <c r="A24" s="52" t="s">
        <v>2</v>
      </c>
      <c r="B24" s="152">
        <v>9435</v>
      </c>
      <c r="C24" s="152">
        <v>6889</v>
      </c>
      <c r="D24" s="152">
        <v>0.73</v>
      </c>
    </row>
    <row r="25" spans="1:4" x14ac:dyDescent="0.25">
      <c r="A25" s="52" t="s">
        <v>4</v>
      </c>
      <c r="B25" s="152">
        <v>18</v>
      </c>
      <c r="C25" s="152">
        <v>18</v>
      </c>
      <c r="D25" s="152">
        <v>1</v>
      </c>
    </row>
    <row r="27" spans="1:4" x14ac:dyDescent="0.25">
      <c r="A27" s="110" t="s">
        <v>10</v>
      </c>
    </row>
    <row r="28" spans="1:4" x14ac:dyDescent="0.25">
      <c r="A28" s="110"/>
    </row>
    <row r="29" spans="1:4" x14ac:dyDescent="0.25">
      <c r="A29" s="8" t="s">
        <v>15</v>
      </c>
    </row>
    <row r="30" spans="1:4" x14ac:dyDescent="0.25">
      <c r="A30" s="62" t="s">
        <v>16</v>
      </c>
      <c r="B30" s="153">
        <v>31703</v>
      </c>
    </row>
    <row r="31" spans="1:4" x14ac:dyDescent="0.25">
      <c r="A31" s="62" t="s">
        <v>17</v>
      </c>
      <c r="B31" s="153">
        <v>33047</v>
      </c>
    </row>
    <row r="32" spans="1:4" x14ac:dyDescent="0.25">
      <c r="A32" s="62" t="s">
        <v>18</v>
      </c>
      <c r="B32" s="154">
        <v>0.04</v>
      </c>
    </row>
    <row r="34" spans="1:4" x14ac:dyDescent="0.25">
      <c r="A34" s="110" t="s">
        <v>10</v>
      </c>
    </row>
    <row r="36" spans="1:4" x14ac:dyDescent="0.25">
      <c r="A36" s="11" t="s">
        <v>19</v>
      </c>
    </row>
    <row r="37" spans="1:4" x14ac:dyDescent="0.25">
      <c r="A37" s="14" t="s">
        <v>8</v>
      </c>
      <c r="B37" s="155">
        <v>2023</v>
      </c>
      <c r="C37" s="155">
        <v>2024</v>
      </c>
      <c r="D37" s="14" t="s">
        <v>20</v>
      </c>
    </row>
    <row r="38" spans="1:4" x14ac:dyDescent="0.25">
      <c r="A38" s="13" t="s">
        <v>2</v>
      </c>
      <c r="B38" s="82">
        <v>28459</v>
      </c>
      <c r="C38" s="82">
        <v>29988</v>
      </c>
      <c r="D38" s="59">
        <v>5.3999999999999999E-2</v>
      </c>
    </row>
    <row r="39" spans="1:4" x14ac:dyDescent="0.25">
      <c r="A39" s="13" t="s">
        <v>21</v>
      </c>
      <c r="B39" s="82">
        <v>9977</v>
      </c>
      <c r="C39" s="82">
        <v>9859</v>
      </c>
      <c r="D39" s="59">
        <v>-1.2E-2</v>
      </c>
    </row>
    <row r="40" spans="1:4" x14ac:dyDescent="0.25">
      <c r="A40" s="13" t="s">
        <v>4</v>
      </c>
      <c r="B40" s="82">
        <v>803</v>
      </c>
      <c r="C40" s="82">
        <v>914</v>
      </c>
      <c r="D40" s="59">
        <v>0.13800000000000001</v>
      </c>
    </row>
    <row r="42" spans="1:4" x14ac:dyDescent="0.25">
      <c r="A42" s="110" t="s">
        <v>10</v>
      </c>
    </row>
    <row r="44" spans="1:4" x14ac:dyDescent="0.25">
      <c r="A44" s="8" t="s">
        <v>22</v>
      </c>
    </row>
    <row r="45" spans="1:4" x14ac:dyDescent="0.25">
      <c r="A45" s="14" t="s">
        <v>23</v>
      </c>
      <c r="B45" s="14" t="s">
        <v>24</v>
      </c>
    </row>
    <row r="46" spans="1:4" x14ac:dyDescent="0.25">
      <c r="A46" s="13" t="s">
        <v>25</v>
      </c>
      <c r="B46" s="82">
        <v>89063</v>
      </c>
    </row>
    <row r="47" spans="1:4" x14ac:dyDescent="0.25">
      <c r="A47" s="13" t="s">
        <v>26</v>
      </c>
      <c r="B47" s="82">
        <v>88463</v>
      </c>
    </row>
    <row r="49" spans="1:4" x14ac:dyDescent="0.25">
      <c r="A49" s="110" t="s">
        <v>10</v>
      </c>
    </row>
    <row r="51" spans="1:4" x14ac:dyDescent="0.25">
      <c r="A51" s="11" t="s">
        <v>27</v>
      </c>
    </row>
    <row r="53" spans="1:4" x14ac:dyDescent="0.25">
      <c r="A53" s="114" t="s">
        <v>8</v>
      </c>
      <c r="B53" s="156" t="s">
        <v>28</v>
      </c>
      <c r="C53" s="115" t="s">
        <v>29</v>
      </c>
      <c r="D53" s="115" t="s">
        <v>30</v>
      </c>
    </row>
    <row r="54" spans="1:4" x14ac:dyDescent="0.25">
      <c r="A54" s="13" t="s">
        <v>2</v>
      </c>
      <c r="B54" s="157" t="s">
        <v>31</v>
      </c>
      <c r="C54" s="56">
        <v>4092</v>
      </c>
      <c r="D54" s="57">
        <v>4465</v>
      </c>
    </row>
    <row r="55" spans="1:4" x14ac:dyDescent="0.25">
      <c r="A55" s="13" t="s">
        <v>2</v>
      </c>
      <c r="B55" s="157" t="s">
        <v>32</v>
      </c>
      <c r="C55" s="56">
        <v>1491</v>
      </c>
      <c r="D55" s="57">
        <v>1578</v>
      </c>
    </row>
    <row r="56" spans="1:4" x14ac:dyDescent="0.25">
      <c r="A56" s="13" t="s">
        <v>2</v>
      </c>
      <c r="B56" s="157" t="s">
        <v>33</v>
      </c>
      <c r="C56" s="56">
        <v>745</v>
      </c>
      <c r="D56" s="57">
        <v>771</v>
      </c>
    </row>
    <row r="57" spans="1:4" x14ac:dyDescent="0.25">
      <c r="A57" s="13" t="s">
        <v>2</v>
      </c>
      <c r="B57" s="157" t="s">
        <v>34</v>
      </c>
      <c r="C57" s="56">
        <v>408</v>
      </c>
      <c r="D57" s="57">
        <v>397</v>
      </c>
    </row>
    <row r="58" spans="1:4" x14ac:dyDescent="0.25">
      <c r="A58" s="13" t="s">
        <v>2</v>
      </c>
      <c r="B58" s="157" t="s">
        <v>35</v>
      </c>
      <c r="C58" s="56">
        <v>994</v>
      </c>
      <c r="D58" s="57">
        <v>1047</v>
      </c>
    </row>
    <row r="59" spans="1:4" x14ac:dyDescent="0.25">
      <c r="A59" s="13" t="s">
        <v>2</v>
      </c>
      <c r="B59" s="157" t="s">
        <v>36</v>
      </c>
      <c r="C59" s="57">
        <f>SUM(C54:C58)</f>
        <v>7730</v>
      </c>
      <c r="D59" s="57">
        <f>SUM(D54:D58)</f>
        <v>8258</v>
      </c>
    </row>
    <row r="60" spans="1:4" x14ac:dyDescent="0.25">
      <c r="A60" s="13" t="s">
        <v>3</v>
      </c>
      <c r="B60" s="158" t="s">
        <v>28</v>
      </c>
      <c r="C60" s="116" t="s">
        <v>37</v>
      </c>
      <c r="D60" s="116" t="s">
        <v>37</v>
      </c>
    </row>
    <row r="61" spans="1:4" x14ac:dyDescent="0.25">
      <c r="A61" s="13" t="s">
        <v>3</v>
      </c>
      <c r="B61" s="157" t="s">
        <v>31</v>
      </c>
      <c r="C61" s="55">
        <v>31</v>
      </c>
      <c r="D61" s="55">
        <v>35</v>
      </c>
    </row>
    <row r="62" spans="1:4" x14ac:dyDescent="0.25">
      <c r="A62" s="13" t="s">
        <v>3</v>
      </c>
      <c r="B62" s="157" t="s">
        <v>32</v>
      </c>
      <c r="C62" s="55">
        <v>23</v>
      </c>
      <c r="D62" s="55">
        <v>25</v>
      </c>
    </row>
    <row r="63" spans="1:4" x14ac:dyDescent="0.25">
      <c r="A63" s="13" t="s">
        <v>3</v>
      </c>
      <c r="B63" s="157" t="s">
        <v>33</v>
      </c>
      <c r="C63" s="55">
        <v>27</v>
      </c>
      <c r="D63" s="55">
        <v>21</v>
      </c>
    </row>
    <row r="64" spans="1:4" x14ac:dyDescent="0.25">
      <c r="A64" s="13" t="s">
        <v>3</v>
      </c>
      <c r="B64" s="157" t="s">
        <v>34</v>
      </c>
      <c r="C64" s="55">
        <v>17</v>
      </c>
      <c r="D64" s="55">
        <v>19</v>
      </c>
    </row>
    <row r="65" spans="1:7" x14ac:dyDescent="0.25">
      <c r="A65" s="13" t="s">
        <v>3</v>
      </c>
      <c r="B65" s="157" t="s">
        <v>35</v>
      </c>
      <c r="C65" s="55">
        <v>206</v>
      </c>
      <c r="D65" s="55">
        <v>210</v>
      </c>
    </row>
    <row r="66" spans="1:7" x14ac:dyDescent="0.25">
      <c r="A66" s="13" t="s">
        <v>3</v>
      </c>
      <c r="B66" s="157" t="s">
        <v>36</v>
      </c>
      <c r="C66" s="55">
        <v>304</v>
      </c>
      <c r="D66" s="55">
        <v>310</v>
      </c>
    </row>
    <row r="67" spans="1:7" x14ac:dyDescent="0.25">
      <c r="A67" s="13" t="s">
        <v>4</v>
      </c>
      <c r="B67" s="158" t="s">
        <v>28</v>
      </c>
      <c r="C67" s="116" t="s">
        <v>37</v>
      </c>
      <c r="D67" s="116" t="s">
        <v>37</v>
      </c>
    </row>
    <row r="68" spans="1:7" x14ac:dyDescent="0.25">
      <c r="A68" s="13" t="s">
        <v>4</v>
      </c>
      <c r="B68" s="157" t="s">
        <v>31</v>
      </c>
      <c r="C68" s="55">
        <v>4</v>
      </c>
      <c r="D68" s="55">
        <v>3</v>
      </c>
    </row>
    <row r="69" spans="1:7" x14ac:dyDescent="0.25">
      <c r="A69" s="13" t="s">
        <v>4</v>
      </c>
      <c r="B69" s="157" t="s">
        <v>32</v>
      </c>
      <c r="C69" s="55">
        <v>2</v>
      </c>
      <c r="D69" s="55">
        <v>1</v>
      </c>
    </row>
    <row r="70" spans="1:7" x14ac:dyDescent="0.25">
      <c r="A70" s="13" t="s">
        <v>4</v>
      </c>
      <c r="B70" s="157" t="s">
        <v>33</v>
      </c>
      <c r="C70" s="55">
        <v>4</v>
      </c>
      <c r="D70" s="55">
        <v>2</v>
      </c>
    </row>
    <row r="71" spans="1:7" x14ac:dyDescent="0.25">
      <c r="A71" s="13" t="s">
        <v>4</v>
      </c>
      <c r="B71" s="157" t="s">
        <v>34</v>
      </c>
      <c r="C71" s="55">
        <v>0</v>
      </c>
      <c r="D71" s="55">
        <v>2</v>
      </c>
    </row>
    <row r="72" spans="1:7" x14ac:dyDescent="0.25">
      <c r="A72" s="13" t="s">
        <v>4</v>
      </c>
      <c r="B72" s="157" t="s">
        <v>35</v>
      </c>
      <c r="C72" s="55">
        <v>14</v>
      </c>
      <c r="D72" s="55">
        <v>16</v>
      </c>
    </row>
    <row r="73" spans="1:7" x14ac:dyDescent="0.25">
      <c r="A73" s="13" t="s">
        <v>4</v>
      </c>
      <c r="B73" s="157" t="s">
        <v>36</v>
      </c>
      <c r="C73" s="55">
        <f>SUM(C68:C72)</f>
        <v>24</v>
      </c>
      <c r="D73" s="55">
        <f>SUM(D68:D72)</f>
        <v>24</v>
      </c>
    </row>
    <row r="74" spans="1:7" x14ac:dyDescent="0.25">
      <c r="A74" s="110" t="s">
        <v>10</v>
      </c>
      <c r="B74" s="58"/>
      <c r="C74" s="58"/>
      <c r="D74" s="58"/>
    </row>
    <row r="75" spans="1:7" x14ac:dyDescent="0.25">
      <c r="A75" s="110"/>
      <c r="B75" s="58"/>
      <c r="C75" s="58"/>
      <c r="D75" s="58"/>
    </row>
    <row r="76" spans="1:7" x14ac:dyDescent="0.25">
      <c r="A76" s="110"/>
      <c r="B76" s="58"/>
      <c r="C76" s="58"/>
      <c r="D76" s="58"/>
    </row>
    <row r="77" spans="1:7" x14ac:dyDescent="0.25">
      <c r="A77" s="8" t="s">
        <v>38</v>
      </c>
    </row>
    <row r="78" spans="1:7" x14ac:dyDescent="0.25">
      <c r="A78" s="14" t="s">
        <v>8</v>
      </c>
      <c r="B78" s="14" t="s">
        <v>39</v>
      </c>
      <c r="C78" s="14" t="s">
        <v>40</v>
      </c>
      <c r="D78" s="14" t="s">
        <v>41</v>
      </c>
      <c r="E78" s="14" t="s">
        <v>42</v>
      </c>
      <c r="F78" s="14" t="s">
        <v>43</v>
      </c>
      <c r="G78" s="14" t="s">
        <v>35</v>
      </c>
    </row>
    <row r="79" spans="1:7" x14ac:dyDescent="0.25">
      <c r="A79" s="13" t="s">
        <v>3</v>
      </c>
      <c r="B79" s="13">
        <v>2023</v>
      </c>
      <c r="C79" s="16">
        <v>4560</v>
      </c>
      <c r="D79" s="16">
        <v>3220</v>
      </c>
      <c r="E79" s="16">
        <v>1721</v>
      </c>
      <c r="F79" s="16">
        <v>476</v>
      </c>
      <c r="G79" s="16"/>
    </row>
    <row r="80" spans="1:7" x14ac:dyDescent="0.25">
      <c r="A80" s="13" t="s">
        <v>3</v>
      </c>
      <c r="B80" s="13">
        <v>2024</v>
      </c>
      <c r="C80" s="16">
        <v>5080</v>
      </c>
      <c r="D80" s="16">
        <v>3652</v>
      </c>
      <c r="E80" s="16">
        <v>2459</v>
      </c>
      <c r="F80" s="16">
        <v>459</v>
      </c>
      <c r="G80" s="16">
        <v>2</v>
      </c>
    </row>
    <row r="81" spans="1:10" x14ac:dyDescent="0.25">
      <c r="A81" s="13" t="s">
        <v>2</v>
      </c>
      <c r="B81" s="13">
        <v>2023</v>
      </c>
      <c r="C81" s="16">
        <v>9722</v>
      </c>
      <c r="D81" s="16">
        <v>8024</v>
      </c>
      <c r="E81" s="16">
        <v>6394</v>
      </c>
      <c r="F81" s="16">
        <v>2240</v>
      </c>
      <c r="G81" s="16">
        <v>2079</v>
      </c>
    </row>
    <row r="82" spans="1:10" x14ac:dyDescent="0.25">
      <c r="A82" s="13" t="s">
        <v>2</v>
      </c>
      <c r="B82" s="13">
        <v>2024</v>
      </c>
      <c r="C82" s="16">
        <v>11438</v>
      </c>
      <c r="D82" s="16">
        <v>9076</v>
      </c>
      <c r="E82" s="16">
        <v>8929</v>
      </c>
      <c r="F82" s="16">
        <v>3232</v>
      </c>
      <c r="G82" s="16">
        <v>2640</v>
      </c>
    </row>
    <row r="83" spans="1:10" x14ac:dyDescent="0.25">
      <c r="A83" s="13" t="s">
        <v>4</v>
      </c>
      <c r="B83" s="13">
        <v>2023</v>
      </c>
      <c r="C83" s="12">
        <v>171</v>
      </c>
      <c r="D83" s="12">
        <v>215</v>
      </c>
      <c r="E83" s="12">
        <v>414</v>
      </c>
      <c r="F83" s="12">
        <v>3</v>
      </c>
      <c r="G83" s="12"/>
    </row>
    <row r="84" spans="1:10" x14ac:dyDescent="0.25">
      <c r="A84" s="13" t="s">
        <v>4</v>
      </c>
      <c r="B84" s="13">
        <v>2024</v>
      </c>
      <c r="C84" s="12">
        <v>240</v>
      </c>
      <c r="D84" s="12">
        <v>174</v>
      </c>
      <c r="E84" s="12">
        <v>542</v>
      </c>
      <c r="F84" s="12">
        <v>38</v>
      </c>
      <c r="G84" s="12">
        <v>1</v>
      </c>
    </row>
    <row r="85" spans="1:10" x14ac:dyDescent="0.25">
      <c r="A85" s="110" t="s">
        <v>10</v>
      </c>
    </row>
    <row r="86" spans="1:10" x14ac:dyDescent="0.25">
      <c r="A86" s="110"/>
    </row>
    <row r="87" spans="1:10" x14ac:dyDescent="0.25">
      <c r="A87" s="110"/>
    </row>
    <row r="88" spans="1:10" x14ac:dyDescent="0.25">
      <c r="A88" s="11" t="s">
        <v>44</v>
      </c>
    </row>
    <row r="90" spans="1:10" x14ac:dyDescent="0.25">
      <c r="A90" s="192" t="s">
        <v>45</v>
      </c>
      <c r="B90" s="193" t="s">
        <v>46</v>
      </c>
      <c r="C90" s="193" t="s">
        <v>47</v>
      </c>
      <c r="D90" s="193" t="s">
        <v>48</v>
      </c>
      <c r="E90" s="193" t="s">
        <v>49</v>
      </c>
      <c r="F90" s="193" t="s">
        <v>50</v>
      </c>
      <c r="G90" s="120" t="s">
        <v>51</v>
      </c>
      <c r="H90" s="120" t="s">
        <v>52</v>
      </c>
      <c r="I90" s="120" t="s">
        <v>53</v>
      </c>
      <c r="J90" s="120" t="s">
        <v>54</v>
      </c>
    </row>
    <row r="91" spans="1:10" x14ac:dyDescent="0.25">
      <c r="A91" s="9" t="s">
        <v>55</v>
      </c>
      <c r="B91" s="10">
        <v>4066</v>
      </c>
      <c r="C91" s="10">
        <v>1298</v>
      </c>
      <c r="D91" s="10">
        <v>527</v>
      </c>
      <c r="E91" s="10">
        <v>220</v>
      </c>
      <c r="F91" s="10">
        <v>127</v>
      </c>
      <c r="G91" s="7">
        <v>63</v>
      </c>
      <c r="H91" s="7">
        <v>49</v>
      </c>
      <c r="I91" s="7">
        <v>230</v>
      </c>
      <c r="J91" s="7">
        <v>6580</v>
      </c>
    </row>
    <row r="92" spans="1:10" x14ac:dyDescent="0.25">
      <c r="A92" s="9" t="s">
        <v>56</v>
      </c>
      <c r="B92" s="10">
        <v>4550</v>
      </c>
      <c r="C92" s="10">
        <v>1716</v>
      </c>
      <c r="D92" s="10">
        <v>719</v>
      </c>
      <c r="E92" s="10">
        <v>335</v>
      </c>
      <c r="F92" s="10">
        <v>188</v>
      </c>
      <c r="G92" s="7">
        <v>103</v>
      </c>
      <c r="H92" s="7">
        <v>86</v>
      </c>
      <c r="I92" s="7">
        <v>326</v>
      </c>
      <c r="J92" s="7">
        <v>8023</v>
      </c>
    </row>
    <row r="93" spans="1:10" x14ac:dyDescent="0.25">
      <c r="A93" s="9" t="s">
        <v>57</v>
      </c>
      <c r="B93" s="10">
        <v>42</v>
      </c>
      <c r="C93" s="10">
        <v>34</v>
      </c>
      <c r="D93" s="10">
        <v>23</v>
      </c>
      <c r="E93" s="10">
        <v>20</v>
      </c>
      <c r="F93" s="10">
        <v>18</v>
      </c>
      <c r="G93" s="7">
        <v>14</v>
      </c>
      <c r="H93" s="7">
        <v>9</v>
      </c>
      <c r="I93" s="7">
        <v>105</v>
      </c>
      <c r="J93" s="7">
        <v>265</v>
      </c>
    </row>
    <row r="94" spans="1:10" x14ac:dyDescent="0.25">
      <c r="A94" s="9" t="s">
        <v>58</v>
      </c>
      <c r="B94" s="10">
        <v>45</v>
      </c>
      <c r="C94" s="10">
        <v>22</v>
      </c>
      <c r="D94" s="10">
        <v>26</v>
      </c>
      <c r="E94" s="10">
        <v>31</v>
      </c>
      <c r="F94" s="10">
        <v>28</v>
      </c>
      <c r="G94" s="7">
        <v>17</v>
      </c>
      <c r="H94" s="7">
        <v>13</v>
      </c>
      <c r="I94" s="7">
        <v>133</v>
      </c>
      <c r="J94" s="7">
        <v>315</v>
      </c>
    </row>
    <row r="95" spans="1:10" x14ac:dyDescent="0.25">
      <c r="A95" s="9" t="s">
        <v>59</v>
      </c>
      <c r="B95" s="10">
        <v>1</v>
      </c>
      <c r="C95" s="10" t="s">
        <v>60</v>
      </c>
      <c r="D95" s="10">
        <v>2</v>
      </c>
      <c r="E95" s="10">
        <v>1</v>
      </c>
      <c r="F95" s="10">
        <v>1</v>
      </c>
      <c r="G95" s="7" t="s">
        <v>60</v>
      </c>
      <c r="H95" s="7" t="s">
        <v>60</v>
      </c>
      <c r="I95" s="7">
        <v>10</v>
      </c>
      <c r="J95" s="7">
        <v>15</v>
      </c>
    </row>
    <row r="96" spans="1:10" x14ac:dyDescent="0.25">
      <c r="A96" s="9" t="s">
        <v>61</v>
      </c>
      <c r="B96" s="10">
        <v>3</v>
      </c>
      <c r="C96" s="10">
        <v>1</v>
      </c>
      <c r="D96" s="10">
        <v>1</v>
      </c>
      <c r="E96" s="10">
        <v>1</v>
      </c>
      <c r="F96" s="10" t="s">
        <v>60</v>
      </c>
      <c r="G96" s="7" t="s">
        <v>60</v>
      </c>
      <c r="H96" s="7">
        <v>1</v>
      </c>
      <c r="I96" s="7">
        <v>7</v>
      </c>
      <c r="J96" s="7">
        <v>14</v>
      </c>
    </row>
    <row r="97" spans="1:1" x14ac:dyDescent="0.25">
      <c r="A97" s="110" t="s">
        <v>10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09EF0-0A24-4E06-996A-257C21458610}">
  <dimension ref="A2:G371"/>
  <sheetViews>
    <sheetView showGridLines="0" zoomScale="70" zoomScaleNormal="70" workbookViewId="0">
      <selection activeCell="H25" sqref="H22:H25"/>
    </sheetView>
  </sheetViews>
  <sheetFormatPr defaultRowHeight="15" x14ac:dyDescent="0.25"/>
  <cols>
    <col min="1" max="1" width="28.85546875" customWidth="1"/>
    <col min="2" max="2" width="24" customWidth="1"/>
    <col min="3" max="3" width="20.5703125" customWidth="1"/>
    <col min="4" max="4" width="28.85546875" customWidth="1"/>
    <col min="5" max="5" width="16.5703125" customWidth="1"/>
    <col min="6" max="6" width="18.28515625" customWidth="1"/>
    <col min="7" max="7" width="19.28515625" customWidth="1"/>
    <col min="8" max="8" width="16.28515625" customWidth="1"/>
    <col min="9" max="9" width="20.7109375" customWidth="1"/>
  </cols>
  <sheetData>
    <row r="2" spans="1:3" x14ac:dyDescent="0.25">
      <c r="A2" s="1" t="s">
        <v>62</v>
      </c>
    </row>
    <row r="3" spans="1:3" x14ac:dyDescent="0.25">
      <c r="A3" s="1"/>
    </row>
    <row r="4" spans="1:3" s="4" customFormat="1" ht="24.75" customHeight="1" x14ac:dyDescent="0.25">
      <c r="A4" s="2" t="s">
        <v>63</v>
      </c>
      <c r="B4" s="3" t="s">
        <v>64</v>
      </c>
    </row>
    <row r="5" spans="1:3" x14ac:dyDescent="0.25">
      <c r="A5" s="194" t="s">
        <v>65</v>
      </c>
      <c r="B5" s="195">
        <v>0.30977734753146174</v>
      </c>
    </row>
    <row r="6" spans="1:3" x14ac:dyDescent="0.25">
      <c r="A6" s="194" t="s">
        <v>66</v>
      </c>
      <c r="B6" s="195">
        <v>0.30203291384317521</v>
      </c>
    </row>
    <row r="7" spans="1:3" x14ac:dyDescent="0.25">
      <c r="A7" s="194" t="s">
        <v>67</v>
      </c>
      <c r="B7" s="195">
        <v>0.18344627299128752</v>
      </c>
    </row>
    <row r="8" spans="1:3" x14ac:dyDescent="0.25">
      <c r="A8" s="194" t="s">
        <v>68</v>
      </c>
      <c r="B8" s="195">
        <v>0.16021297192642786</v>
      </c>
    </row>
    <row r="9" spans="1:3" x14ac:dyDescent="0.25">
      <c r="A9" s="196" t="s">
        <v>69</v>
      </c>
      <c r="B9" s="197">
        <v>4.4530493707647625E-2</v>
      </c>
    </row>
    <row r="10" spans="1:3" x14ac:dyDescent="0.25">
      <c r="A10" s="1"/>
    </row>
    <row r="11" spans="1:3" x14ac:dyDescent="0.25">
      <c r="A11" s="1" t="s">
        <v>70</v>
      </c>
    </row>
    <row r="12" spans="1:3" x14ac:dyDescent="0.25">
      <c r="A12" s="1"/>
    </row>
    <row r="13" spans="1:3" x14ac:dyDescent="0.25">
      <c r="A13" s="1" t="s">
        <v>71</v>
      </c>
    </row>
    <row r="16" spans="1:3" x14ac:dyDescent="0.25">
      <c r="A16" s="113" t="s">
        <v>72</v>
      </c>
      <c r="B16" s="113" t="s">
        <v>73</v>
      </c>
      <c r="C16" s="113" t="s">
        <v>74</v>
      </c>
    </row>
    <row r="17" spans="1:3" x14ac:dyDescent="0.25">
      <c r="A17" s="113" t="s">
        <v>75</v>
      </c>
      <c r="B17" s="5">
        <v>340</v>
      </c>
      <c r="C17" s="45">
        <v>0.16500000000000001</v>
      </c>
    </row>
    <row r="18" spans="1:3" x14ac:dyDescent="0.25">
      <c r="A18" s="113" t="s">
        <v>76</v>
      </c>
      <c r="B18" s="5">
        <v>207</v>
      </c>
      <c r="C18" s="45">
        <v>0.1</v>
      </c>
    </row>
    <row r="19" spans="1:3" x14ac:dyDescent="0.25">
      <c r="A19" s="113" t="s">
        <v>77</v>
      </c>
      <c r="B19" s="5">
        <v>205</v>
      </c>
      <c r="C19" s="45">
        <v>9.9000000000000005E-2</v>
      </c>
    </row>
    <row r="20" spans="1:3" x14ac:dyDescent="0.25">
      <c r="A20" s="113" t="s">
        <v>78</v>
      </c>
      <c r="B20" s="5">
        <v>154</v>
      </c>
      <c r="C20" s="45">
        <v>7.4999999999999997E-2</v>
      </c>
    </row>
    <row r="21" spans="1:3" x14ac:dyDescent="0.25">
      <c r="A21" s="113" t="s">
        <v>79</v>
      </c>
      <c r="B21" s="5">
        <v>125</v>
      </c>
      <c r="C21" s="45">
        <v>6.0999999999999999E-2</v>
      </c>
    </row>
    <row r="22" spans="1:3" x14ac:dyDescent="0.25">
      <c r="A22" s="113" t="s">
        <v>80</v>
      </c>
      <c r="B22" s="5">
        <v>116</v>
      </c>
      <c r="C22" s="45">
        <v>5.6000000000000001E-2</v>
      </c>
    </row>
    <row r="23" spans="1:3" x14ac:dyDescent="0.25">
      <c r="A23" s="113" t="s">
        <v>81</v>
      </c>
      <c r="B23" s="5">
        <v>109</v>
      </c>
      <c r="C23" s="45">
        <v>5.2999999999999999E-2</v>
      </c>
    </row>
    <row r="24" spans="1:3" x14ac:dyDescent="0.25">
      <c r="A24" s="113" t="s">
        <v>82</v>
      </c>
      <c r="B24" s="5">
        <v>99</v>
      </c>
      <c r="C24" s="45">
        <v>4.8000000000000001E-2</v>
      </c>
    </row>
    <row r="25" spans="1:3" x14ac:dyDescent="0.25">
      <c r="A25" s="113" t="s">
        <v>83</v>
      </c>
      <c r="B25" s="5">
        <v>92</v>
      </c>
      <c r="C25" s="45">
        <v>4.4999999999999998E-2</v>
      </c>
    </row>
    <row r="26" spans="1:3" x14ac:dyDescent="0.25">
      <c r="A26" s="113" t="s">
        <v>84</v>
      </c>
      <c r="B26" s="5">
        <v>80</v>
      </c>
      <c r="C26" s="45">
        <v>3.9E-2</v>
      </c>
    </row>
    <row r="27" spans="1:3" x14ac:dyDescent="0.25">
      <c r="A27" s="113" t="s">
        <v>85</v>
      </c>
      <c r="B27" s="5">
        <v>67</v>
      </c>
      <c r="C27" s="45">
        <v>3.2000000000000001E-2</v>
      </c>
    </row>
    <row r="28" spans="1:3" x14ac:dyDescent="0.25">
      <c r="A28" s="113" t="s">
        <v>86</v>
      </c>
      <c r="B28" s="5">
        <v>62</v>
      </c>
      <c r="C28" s="45">
        <v>0.03</v>
      </c>
    </row>
    <row r="29" spans="1:3" x14ac:dyDescent="0.25">
      <c r="A29" s="113" t="s">
        <v>87</v>
      </c>
      <c r="B29" s="5">
        <v>61</v>
      </c>
      <c r="C29" s="45">
        <v>0.03</v>
      </c>
    </row>
    <row r="30" spans="1:3" x14ac:dyDescent="0.25">
      <c r="A30" s="113" t="s">
        <v>88</v>
      </c>
      <c r="B30" s="5">
        <v>61</v>
      </c>
      <c r="C30" s="45">
        <v>0.03</v>
      </c>
    </row>
    <row r="31" spans="1:3" x14ac:dyDescent="0.25">
      <c r="A31" s="113" t="s">
        <v>89</v>
      </c>
      <c r="B31" s="5">
        <v>50</v>
      </c>
      <c r="C31" s="45">
        <v>2.4E-2</v>
      </c>
    </row>
    <row r="32" spans="1:3" x14ac:dyDescent="0.25">
      <c r="A32" s="113" t="s">
        <v>90</v>
      </c>
      <c r="B32" s="5">
        <v>46</v>
      </c>
      <c r="C32" s="45">
        <v>2.1999999999999999E-2</v>
      </c>
    </row>
    <row r="33" spans="1:3" x14ac:dyDescent="0.25">
      <c r="A33" s="113" t="s">
        <v>91</v>
      </c>
      <c r="B33" s="5">
        <v>45</v>
      </c>
      <c r="C33" s="45">
        <v>2.1999999999999999E-2</v>
      </c>
    </row>
    <row r="34" spans="1:3" x14ac:dyDescent="0.25">
      <c r="A34" s="113" t="s">
        <v>92</v>
      </c>
      <c r="B34" s="5">
        <v>45</v>
      </c>
      <c r="C34" s="45">
        <v>2.1999999999999999E-2</v>
      </c>
    </row>
    <row r="35" spans="1:3" x14ac:dyDescent="0.25">
      <c r="A35" s="113" t="s">
        <v>93</v>
      </c>
      <c r="B35" s="5">
        <v>27</v>
      </c>
      <c r="C35" s="45">
        <v>1.2999999999999999E-2</v>
      </c>
    </row>
    <row r="36" spans="1:3" x14ac:dyDescent="0.25">
      <c r="A36" s="113" t="s">
        <v>94</v>
      </c>
      <c r="B36" s="5">
        <v>24</v>
      </c>
      <c r="C36" s="45">
        <v>1.2E-2</v>
      </c>
    </row>
    <row r="37" spans="1:3" x14ac:dyDescent="0.25">
      <c r="A37" s="113" t="s">
        <v>95</v>
      </c>
      <c r="B37" s="5">
        <v>19</v>
      </c>
      <c r="C37" s="45">
        <v>8.9999999999999993E-3</v>
      </c>
    </row>
    <row r="38" spans="1:3" x14ac:dyDescent="0.25">
      <c r="A38" s="113" t="s">
        <v>96</v>
      </c>
      <c r="B38" s="5">
        <v>11</v>
      </c>
      <c r="C38" s="45">
        <v>5.0000000000000001E-3</v>
      </c>
    </row>
    <row r="39" spans="1:3" x14ac:dyDescent="0.25">
      <c r="A39" s="113" t="s">
        <v>97</v>
      </c>
      <c r="B39" s="5">
        <v>7</v>
      </c>
      <c r="C39" s="45">
        <v>3.0000000000000001E-3</v>
      </c>
    </row>
    <row r="40" spans="1:3" x14ac:dyDescent="0.25">
      <c r="A40" s="113" t="s">
        <v>98</v>
      </c>
      <c r="B40" s="5">
        <v>7</v>
      </c>
      <c r="C40" s="45">
        <v>3.0000000000000001E-3</v>
      </c>
    </row>
    <row r="41" spans="1:3" x14ac:dyDescent="0.25">
      <c r="A41" s="113" t="s">
        <v>99</v>
      </c>
      <c r="B41" s="5">
        <v>6</v>
      </c>
      <c r="C41" s="45">
        <v>3.0000000000000001E-3</v>
      </c>
    </row>
    <row r="42" spans="1:3" x14ac:dyDescent="0.25">
      <c r="A42" s="113" t="s">
        <v>100</v>
      </c>
      <c r="B42" s="5">
        <v>1</v>
      </c>
      <c r="C42" s="45">
        <v>0</v>
      </c>
    </row>
    <row r="43" spans="1:3" x14ac:dyDescent="0.25">
      <c r="A43" s="113" t="s">
        <v>101</v>
      </c>
      <c r="B43" s="5">
        <v>2066</v>
      </c>
      <c r="C43" s="5" t="s">
        <v>102</v>
      </c>
    </row>
    <row r="45" spans="1:3" x14ac:dyDescent="0.25">
      <c r="A45" s="1" t="s">
        <v>70</v>
      </c>
    </row>
    <row r="47" spans="1:3" x14ac:dyDescent="0.25">
      <c r="A47" s="1" t="s">
        <v>103</v>
      </c>
    </row>
    <row r="49" spans="1:4" x14ac:dyDescent="0.25">
      <c r="A49" s="113" t="s">
        <v>72</v>
      </c>
      <c r="B49" s="113" t="s">
        <v>104</v>
      </c>
      <c r="C49" s="113" t="s">
        <v>105</v>
      </c>
      <c r="D49" s="113" t="s">
        <v>106</v>
      </c>
    </row>
    <row r="50" spans="1:4" x14ac:dyDescent="0.25">
      <c r="A50" s="113" t="s">
        <v>83</v>
      </c>
      <c r="B50" s="5">
        <v>139</v>
      </c>
      <c r="C50" s="5">
        <v>95</v>
      </c>
      <c r="D50" s="45">
        <v>0.6835</v>
      </c>
    </row>
    <row r="51" spans="1:4" x14ac:dyDescent="0.25">
      <c r="A51" s="113" t="s">
        <v>92</v>
      </c>
      <c r="B51" s="5">
        <v>78</v>
      </c>
      <c r="C51" s="5">
        <v>49</v>
      </c>
      <c r="D51" s="45">
        <v>0.62819999999999998</v>
      </c>
    </row>
    <row r="52" spans="1:4" x14ac:dyDescent="0.25">
      <c r="A52" s="113" t="s">
        <v>90</v>
      </c>
      <c r="B52" s="5">
        <v>79</v>
      </c>
      <c r="C52" s="5">
        <v>45</v>
      </c>
      <c r="D52" s="45">
        <v>0.5696</v>
      </c>
    </row>
    <row r="53" spans="1:4" x14ac:dyDescent="0.25">
      <c r="A53" s="113" t="s">
        <v>89</v>
      </c>
      <c r="B53" s="5">
        <v>92</v>
      </c>
      <c r="C53" s="5">
        <v>50</v>
      </c>
      <c r="D53" s="45">
        <v>0.54349999999999998</v>
      </c>
    </row>
    <row r="54" spans="1:4" x14ac:dyDescent="0.25">
      <c r="A54" s="113" t="s">
        <v>79</v>
      </c>
      <c r="B54" s="5">
        <v>246</v>
      </c>
      <c r="C54" s="5">
        <v>131</v>
      </c>
      <c r="D54" s="45">
        <v>0.53249999999999997</v>
      </c>
    </row>
    <row r="55" spans="1:4" x14ac:dyDescent="0.25">
      <c r="A55" s="113" t="s">
        <v>76</v>
      </c>
      <c r="B55" s="5">
        <v>417</v>
      </c>
      <c r="C55" s="5">
        <v>214</v>
      </c>
      <c r="D55" s="45">
        <v>0.51319999999999999</v>
      </c>
    </row>
    <row r="56" spans="1:4" x14ac:dyDescent="0.25">
      <c r="A56" s="113" t="s">
        <v>99</v>
      </c>
      <c r="B56" s="5">
        <v>22</v>
      </c>
      <c r="C56" s="5">
        <v>11</v>
      </c>
      <c r="D56" s="45">
        <v>0.5</v>
      </c>
    </row>
    <row r="57" spans="1:4" x14ac:dyDescent="0.25">
      <c r="A57" s="113" t="s">
        <v>98</v>
      </c>
      <c r="B57" s="5">
        <v>15</v>
      </c>
      <c r="C57" s="5">
        <v>7</v>
      </c>
      <c r="D57" s="45">
        <v>0.4667</v>
      </c>
    </row>
    <row r="58" spans="1:4" x14ac:dyDescent="0.25">
      <c r="A58" s="113" t="s">
        <v>82</v>
      </c>
      <c r="B58" s="5">
        <v>217</v>
      </c>
      <c r="C58" s="5">
        <v>96</v>
      </c>
      <c r="D58" s="45">
        <v>0.44240000000000002</v>
      </c>
    </row>
    <row r="59" spans="1:4" x14ac:dyDescent="0.25">
      <c r="A59" s="113" t="s">
        <v>88</v>
      </c>
      <c r="B59" s="5">
        <v>144</v>
      </c>
      <c r="C59" s="5">
        <v>63</v>
      </c>
      <c r="D59" s="45">
        <v>0.4375</v>
      </c>
    </row>
    <row r="60" spans="1:4" x14ac:dyDescent="0.25">
      <c r="A60" s="113" t="s">
        <v>78</v>
      </c>
      <c r="B60" s="5">
        <v>399</v>
      </c>
      <c r="C60" s="5">
        <v>168</v>
      </c>
      <c r="D60" s="45">
        <v>0.42109999999999997</v>
      </c>
    </row>
    <row r="61" spans="1:4" x14ac:dyDescent="0.25">
      <c r="A61" s="113" t="s">
        <v>75</v>
      </c>
      <c r="B61" s="5">
        <v>853</v>
      </c>
      <c r="C61" s="5">
        <v>350</v>
      </c>
      <c r="D61" s="45">
        <v>0.4103</v>
      </c>
    </row>
    <row r="62" spans="1:4" x14ac:dyDescent="0.25">
      <c r="A62" s="113" t="s">
        <v>80</v>
      </c>
      <c r="B62" s="5">
        <v>295</v>
      </c>
      <c r="C62" s="5">
        <v>118</v>
      </c>
      <c r="D62" s="45">
        <v>0.4</v>
      </c>
    </row>
    <row r="63" spans="1:4" x14ac:dyDescent="0.25">
      <c r="A63" s="113" t="s">
        <v>87</v>
      </c>
      <c r="B63" s="5">
        <v>185</v>
      </c>
      <c r="C63" s="5">
        <v>73</v>
      </c>
      <c r="D63" s="45">
        <v>0.39460000000000001</v>
      </c>
    </row>
    <row r="64" spans="1:4" x14ac:dyDescent="0.25">
      <c r="A64" s="113" t="s">
        <v>93</v>
      </c>
      <c r="B64" s="5">
        <v>75</v>
      </c>
      <c r="C64" s="5">
        <v>28</v>
      </c>
      <c r="D64" s="45">
        <v>0.37330000000000002</v>
      </c>
    </row>
    <row r="65" spans="1:4" x14ac:dyDescent="0.25">
      <c r="A65" s="113" t="s">
        <v>84</v>
      </c>
      <c r="B65" s="5">
        <v>224</v>
      </c>
      <c r="C65" s="5">
        <v>79</v>
      </c>
      <c r="D65" s="45">
        <v>0.35270000000000001</v>
      </c>
    </row>
    <row r="66" spans="1:4" x14ac:dyDescent="0.25">
      <c r="A66" s="113" t="s">
        <v>77</v>
      </c>
      <c r="B66" s="5">
        <v>645</v>
      </c>
      <c r="C66" s="5">
        <v>219</v>
      </c>
      <c r="D66" s="45">
        <v>0.33950000000000002</v>
      </c>
    </row>
    <row r="67" spans="1:4" x14ac:dyDescent="0.25">
      <c r="A67" s="113" t="s">
        <v>94</v>
      </c>
      <c r="B67" s="5">
        <v>102</v>
      </c>
      <c r="C67" s="5">
        <v>30</v>
      </c>
      <c r="D67" s="45">
        <v>0.29409999999999997</v>
      </c>
    </row>
    <row r="68" spans="1:4" x14ac:dyDescent="0.25">
      <c r="A68" s="113" t="s">
        <v>86</v>
      </c>
      <c r="B68" s="5">
        <v>184</v>
      </c>
      <c r="C68" s="5">
        <v>48</v>
      </c>
      <c r="D68" s="45">
        <v>0.26090000000000002</v>
      </c>
    </row>
    <row r="69" spans="1:4" x14ac:dyDescent="0.25">
      <c r="A69" s="113" t="s">
        <v>81</v>
      </c>
      <c r="B69" s="5">
        <v>497</v>
      </c>
      <c r="C69" s="5">
        <v>111</v>
      </c>
      <c r="D69" s="45">
        <v>0.2233</v>
      </c>
    </row>
    <row r="70" spans="1:4" x14ac:dyDescent="0.25">
      <c r="A70" s="113" t="s">
        <v>96</v>
      </c>
      <c r="B70" s="5">
        <v>52</v>
      </c>
      <c r="C70" s="5">
        <v>11</v>
      </c>
      <c r="D70" s="45">
        <v>0.21149999999999999</v>
      </c>
    </row>
    <row r="71" spans="1:4" x14ac:dyDescent="0.25">
      <c r="A71" s="113" t="s">
        <v>91</v>
      </c>
      <c r="B71" s="5">
        <v>223</v>
      </c>
      <c r="C71" s="5">
        <v>39</v>
      </c>
      <c r="D71" s="45">
        <v>0.1749</v>
      </c>
    </row>
    <row r="72" spans="1:4" x14ac:dyDescent="0.25">
      <c r="A72" s="113" t="s">
        <v>97</v>
      </c>
      <c r="B72" s="5">
        <v>62</v>
      </c>
      <c r="C72" s="5">
        <v>9</v>
      </c>
      <c r="D72" s="45">
        <v>0.1452</v>
      </c>
    </row>
    <row r="73" spans="1:4" x14ac:dyDescent="0.25">
      <c r="A73" s="113" t="s">
        <v>95</v>
      </c>
      <c r="B73" s="5">
        <v>167</v>
      </c>
      <c r="C73" s="5">
        <v>24</v>
      </c>
      <c r="D73" s="45">
        <v>0.14369999999999999</v>
      </c>
    </row>
    <row r="74" spans="1:4" x14ac:dyDescent="0.25">
      <c r="A74" s="113" t="s">
        <v>85</v>
      </c>
      <c r="B74" s="5">
        <v>141</v>
      </c>
      <c r="C74" s="5">
        <v>7</v>
      </c>
      <c r="D74" s="45">
        <v>4.9599999999999998E-2</v>
      </c>
    </row>
    <row r="75" spans="1:4" x14ac:dyDescent="0.25">
      <c r="A75" s="113" t="s">
        <v>107</v>
      </c>
      <c r="B75" s="5">
        <v>16</v>
      </c>
      <c r="C75" s="5" t="s">
        <v>108</v>
      </c>
      <c r="D75" s="45">
        <v>0</v>
      </c>
    </row>
    <row r="76" spans="1:4" x14ac:dyDescent="0.25">
      <c r="A76" s="113" t="s">
        <v>100</v>
      </c>
      <c r="B76" s="5">
        <v>1</v>
      </c>
      <c r="C76" s="5">
        <v>1</v>
      </c>
      <c r="D76" s="45">
        <v>1</v>
      </c>
    </row>
    <row r="78" spans="1:4" x14ac:dyDescent="0.25">
      <c r="A78" s="1" t="s">
        <v>70</v>
      </c>
    </row>
    <row r="80" spans="1:4" x14ac:dyDescent="0.25">
      <c r="A80" s="1" t="s">
        <v>109</v>
      </c>
    </row>
    <row r="82" spans="1:5" x14ac:dyDescent="0.25">
      <c r="A82" s="38" t="s">
        <v>110</v>
      </c>
      <c r="B82" s="38" t="s">
        <v>111</v>
      </c>
      <c r="C82" s="39" t="s">
        <v>112</v>
      </c>
      <c r="D82" s="40" t="s">
        <v>113</v>
      </c>
      <c r="E82" s="40" t="s">
        <v>114</v>
      </c>
    </row>
    <row r="83" spans="1:5" x14ac:dyDescent="0.25">
      <c r="A83" s="38" t="s">
        <v>115</v>
      </c>
      <c r="B83" s="41" t="s">
        <v>116</v>
      </c>
      <c r="C83" s="41" t="s">
        <v>117</v>
      </c>
      <c r="D83" s="43">
        <v>5.8000000000000003E-2</v>
      </c>
      <c r="E83" s="43">
        <v>0.52259999999999995</v>
      </c>
    </row>
    <row r="84" spans="1:5" x14ac:dyDescent="0.25">
      <c r="A84" s="38" t="s">
        <v>118</v>
      </c>
      <c r="B84" s="41" t="s">
        <v>119</v>
      </c>
      <c r="C84" s="41" t="s">
        <v>120</v>
      </c>
      <c r="D84" s="43">
        <v>7.5999999999999998E-2</v>
      </c>
      <c r="E84" s="41" t="s">
        <v>121</v>
      </c>
    </row>
    <row r="85" spans="1:5" x14ac:dyDescent="0.25">
      <c r="A85" s="38" t="s">
        <v>122</v>
      </c>
      <c r="B85" s="41" t="s">
        <v>123</v>
      </c>
      <c r="C85" s="41" t="s">
        <v>124</v>
      </c>
      <c r="D85" s="41" t="s">
        <v>125</v>
      </c>
      <c r="E85" s="41" t="s">
        <v>126</v>
      </c>
    </row>
    <row r="86" spans="1:5" x14ac:dyDescent="0.25">
      <c r="A86" s="38" t="s">
        <v>127</v>
      </c>
      <c r="B86" s="41" t="s">
        <v>128</v>
      </c>
      <c r="C86" s="41" t="s">
        <v>129</v>
      </c>
      <c r="D86" s="42" t="s">
        <v>130</v>
      </c>
      <c r="E86" s="41" t="s">
        <v>131</v>
      </c>
    </row>
    <row r="87" spans="1:5" ht="15" customHeight="1" x14ac:dyDescent="0.25">
      <c r="A87" s="38" t="s">
        <v>132</v>
      </c>
      <c r="B87" s="41" t="s">
        <v>133</v>
      </c>
      <c r="C87" s="41" t="s">
        <v>129</v>
      </c>
      <c r="D87" s="41" t="s">
        <v>134</v>
      </c>
      <c r="E87" s="41" t="s">
        <v>131</v>
      </c>
    </row>
    <row r="88" spans="1:5" ht="15" customHeight="1" x14ac:dyDescent="0.25">
      <c r="A88" s="38" t="s">
        <v>135</v>
      </c>
      <c r="B88" s="41" t="s">
        <v>136</v>
      </c>
      <c r="C88" s="41" t="s">
        <v>137</v>
      </c>
      <c r="D88" s="41" t="s">
        <v>138</v>
      </c>
      <c r="E88" s="41" t="s">
        <v>139</v>
      </c>
    </row>
    <row r="89" spans="1:5" x14ac:dyDescent="0.25">
      <c r="A89" s="38" t="s">
        <v>140</v>
      </c>
      <c r="B89" s="41" t="s">
        <v>141</v>
      </c>
      <c r="C89" s="41" t="s">
        <v>137</v>
      </c>
      <c r="D89" s="41" t="s">
        <v>142</v>
      </c>
      <c r="E89" s="41" t="s">
        <v>139</v>
      </c>
    </row>
    <row r="90" spans="1:5" x14ac:dyDescent="0.25">
      <c r="A90" s="38" t="s">
        <v>143</v>
      </c>
      <c r="B90" s="41" t="s">
        <v>141</v>
      </c>
      <c r="C90" s="41" t="s">
        <v>144</v>
      </c>
      <c r="D90" s="42" t="s">
        <v>145</v>
      </c>
      <c r="E90" s="41" t="s">
        <v>146</v>
      </c>
    </row>
    <row r="91" spans="1:5" x14ac:dyDescent="0.25">
      <c r="A91" s="38" t="s">
        <v>147</v>
      </c>
      <c r="B91" s="41" t="s">
        <v>148</v>
      </c>
      <c r="C91" s="41" t="s">
        <v>149</v>
      </c>
      <c r="D91" s="41" t="s">
        <v>150</v>
      </c>
      <c r="E91" s="41" t="s">
        <v>151</v>
      </c>
    </row>
    <row r="92" spans="1:5" x14ac:dyDescent="0.25">
      <c r="A92" s="38" t="s">
        <v>152</v>
      </c>
      <c r="B92" s="41" t="s">
        <v>153</v>
      </c>
      <c r="C92" s="41" t="s">
        <v>154</v>
      </c>
      <c r="D92" s="41" t="s">
        <v>155</v>
      </c>
      <c r="E92" s="41" t="s">
        <v>156</v>
      </c>
    </row>
    <row r="93" spans="1:5" x14ac:dyDescent="0.25">
      <c r="A93" s="38" t="s">
        <v>157</v>
      </c>
      <c r="B93" s="41" t="s">
        <v>153</v>
      </c>
      <c r="C93" s="41" t="s">
        <v>158</v>
      </c>
      <c r="D93" s="42" t="s">
        <v>159</v>
      </c>
      <c r="E93" s="41" t="s">
        <v>160</v>
      </c>
    </row>
    <row r="94" spans="1:5" x14ac:dyDescent="0.25">
      <c r="A94" s="38" t="s">
        <v>161</v>
      </c>
      <c r="B94" s="41" t="s">
        <v>162</v>
      </c>
      <c r="C94" s="41" t="s">
        <v>163</v>
      </c>
      <c r="D94" s="41" t="s">
        <v>164</v>
      </c>
      <c r="E94" s="41" t="s">
        <v>165</v>
      </c>
    </row>
    <row r="95" spans="1:5" x14ac:dyDescent="0.25">
      <c r="A95" s="38" t="s">
        <v>166</v>
      </c>
      <c r="B95" s="41" t="s">
        <v>167</v>
      </c>
      <c r="C95" s="41" t="s">
        <v>162</v>
      </c>
      <c r="D95" s="41" t="s">
        <v>168</v>
      </c>
      <c r="E95" s="41" t="s">
        <v>169</v>
      </c>
    </row>
    <row r="96" spans="1:5" x14ac:dyDescent="0.25">
      <c r="A96" s="38" t="s">
        <v>170</v>
      </c>
      <c r="B96" s="41" t="s">
        <v>167</v>
      </c>
      <c r="C96" s="41" t="s">
        <v>171</v>
      </c>
      <c r="D96" s="41" t="s">
        <v>172</v>
      </c>
      <c r="E96" s="41" t="s">
        <v>173</v>
      </c>
    </row>
    <row r="97" spans="1:5" x14ac:dyDescent="0.25">
      <c r="A97" s="38" t="s">
        <v>174</v>
      </c>
      <c r="B97" s="41" t="s">
        <v>175</v>
      </c>
      <c r="C97" s="41" t="s">
        <v>175</v>
      </c>
      <c r="D97" s="41" t="s">
        <v>176</v>
      </c>
      <c r="E97" s="41" t="s">
        <v>177</v>
      </c>
    </row>
    <row r="98" spans="1:5" x14ac:dyDescent="0.25">
      <c r="A98" s="38" t="s">
        <v>178</v>
      </c>
      <c r="B98" s="41" t="s">
        <v>179</v>
      </c>
      <c r="C98" s="41" t="s">
        <v>180</v>
      </c>
      <c r="D98" s="41" t="s">
        <v>181</v>
      </c>
      <c r="E98" s="41" t="s">
        <v>182</v>
      </c>
    </row>
    <row r="99" spans="1:5" x14ac:dyDescent="0.25">
      <c r="A99" s="38" t="s">
        <v>183</v>
      </c>
      <c r="B99" s="41" t="s">
        <v>184</v>
      </c>
      <c r="C99" s="41" t="s">
        <v>185</v>
      </c>
      <c r="D99" s="41" t="s">
        <v>186</v>
      </c>
      <c r="E99" s="41" t="s">
        <v>187</v>
      </c>
    </row>
    <row r="100" spans="1:5" x14ac:dyDescent="0.25">
      <c r="A100" s="38" t="s">
        <v>188</v>
      </c>
      <c r="B100" s="41" t="s">
        <v>189</v>
      </c>
      <c r="C100" s="41" t="s">
        <v>189</v>
      </c>
      <c r="D100" s="41" t="s">
        <v>176</v>
      </c>
      <c r="E100" s="41" t="s">
        <v>190</v>
      </c>
    </row>
    <row r="101" spans="1:5" x14ac:dyDescent="0.25">
      <c r="A101" s="38" t="s">
        <v>191</v>
      </c>
      <c r="B101" s="41" t="s">
        <v>192</v>
      </c>
      <c r="C101" s="41" t="s">
        <v>193</v>
      </c>
      <c r="D101" s="41" t="s">
        <v>194</v>
      </c>
      <c r="E101" s="41" t="s">
        <v>195</v>
      </c>
    </row>
    <row r="102" spans="1:5" x14ac:dyDescent="0.25">
      <c r="A102" s="38" t="s">
        <v>196</v>
      </c>
      <c r="B102" s="41" t="s">
        <v>197</v>
      </c>
      <c r="C102" s="41" t="s">
        <v>192</v>
      </c>
      <c r="D102" s="41" t="s">
        <v>198</v>
      </c>
      <c r="E102" s="41" t="s">
        <v>199</v>
      </c>
    </row>
    <row r="103" spans="1:5" x14ac:dyDescent="0.25">
      <c r="A103" s="38" t="s">
        <v>200</v>
      </c>
      <c r="B103" s="41" t="s">
        <v>201</v>
      </c>
      <c r="C103" s="41" t="s">
        <v>201</v>
      </c>
      <c r="D103" s="41" t="s">
        <v>176</v>
      </c>
      <c r="E103" s="41" t="s">
        <v>202</v>
      </c>
    </row>
    <row r="104" spans="1:5" x14ac:dyDescent="0.25">
      <c r="A104" s="38" t="s">
        <v>203</v>
      </c>
      <c r="B104" s="41" t="s">
        <v>204</v>
      </c>
      <c r="C104" s="41" t="s">
        <v>201</v>
      </c>
      <c r="D104" s="41" t="s">
        <v>205</v>
      </c>
      <c r="E104" s="41" t="s">
        <v>202</v>
      </c>
    </row>
    <row r="105" spans="1:5" x14ac:dyDescent="0.25">
      <c r="A105" s="38" t="s">
        <v>206</v>
      </c>
      <c r="B105" s="41" t="s">
        <v>204</v>
      </c>
      <c r="C105" s="41" t="s">
        <v>204</v>
      </c>
      <c r="D105" s="41" t="s">
        <v>176</v>
      </c>
      <c r="E105" s="41" t="s">
        <v>207</v>
      </c>
    </row>
    <row r="106" spans="1:5" x14ac:dyDescent="0.25">
      <c r="A106" s="38" t="s">
        <v>208</v>
      </c>
      <c r="B106" s="41" t="s">
        <v>204</v>
      </c>
      <c r="C106" s="41" t="s">
        <v>204</v>
      </c>
      <c r="D106" s="41" t="s">
        <v>176</v>
      </c>
      <c r="E106" s="41" t="s">
        <v>207</v>
      </c>
    </row>
    <row r="107" spans="1:5" x14ac:dyDescent="0.25">
      <c r="A107" s="38" t="s">
        <v>209</v>
      </c>
      <c r="B107" s="41" t="s">
        <v>210</v>
      </c>
      <c r="C107" s="41" t="s">
        <v>210</v>
      </c>
      <c r="D107" s="41" t="s">
        <v>176</v>
      </c>
      <c r="E107" s="41" t="s">
        <v>211</v>
      </c>
    </row>
    <row r="108" spans="1:5" x14ac:dyDescent="0.25">
      <c r="A108" s="38" t="s">
        <v>212</v>
      </c>
      <c r="B108" s="41" t="s">
        <v>213</v>
      </c>
      <c r="C108" s="41" t="s">
        <v>213</v>
      </c>
      <c r="D108" s="41" t="s">
        <v>176</v>
      </c>
      <c r="E108" s="41" t="s">
        <v>214</v>
      </c>
    </row>
    <row r="109" spans="1:5" x14ac:dyDescent="0.25">
      <c r="A109" s="38" t="s">
        <v>215</v>
      </c>
      <c r="B109" s="41" t="s">
        <v>216</v>
      </c>
      <c r="C109" s="41" t="s">
        <v>216</v>
      </c>
      <c r="D109" s="41" t="s">
        <v>176</v>
      </c>
      <c r="E109" s="41" t="s">
        <v>217</v>
      </c>
    </row>
    <row r="110" spans="1:5" x14ac:dyDescent="0.25">
      <c r="A110" s="38" t="s">
        <v>218</v>
      </c>
      <c r="B110" s="41" t="s">
        <v>216</v>
      </c>
      <c r="C110" s="41" t="s">
        <v>216</v>
      </c>
      <c r="D110" s="41" t="s">
        <v>176</v>
      </c>
      <c r="E110" s="41" t="s">
        <v>217</v>
      </c>
    </row>
    <row r="111" spans="1:5" x14ac:dyDescent="0.25">
      <c r="A111" s="38" t="s">
        <v>219</v>
      </c>
      <c r="B111" s="41" t="s">
        <v>220</v>
      </c>
      <c r="C111" s="41" t="s">
        <v>220</v>
      </c>
      <c r="D111" s="41" t="s">
        <v>176</v>
      </c>
      <c r="E111" s="41" t="s">
        <v>221</v>
      </c>
    </row>
    <row r="112" spans="1:5" x14ac:dyDescent="0.25">
      <c r="A112" s="38" t="s">
        <v>222</v>
      </c>
      <c r="B112" s="41" t="s">
        <v>220</v>
      </c>
      <c r="C112" s="41" t="s">
        <v>220</v>
      </c>
      <c r="D112" s="41" t="s">
        <v>176</v>
      </c>
      <c r="E112" s="41" t="s">
        <v>221</v>
      </c>
    </row>
    <row r="113" spans="1:5" x14ac:dyDescent="0.25">
      <c r="A113" s="38" t="s">
        <v>223</v>
      </c>
      <c r="B113" s="41" t="s">
        <v>224</v>
      </c>
      <c r="C113" s="41" t="s">
        <v>224</v>
      </c>
      <c r="D113" s="41" t="s">
        <v>176</v>
      </c>
      <c r="E113" s="41" t="s">
        <v>225</v>
      </c>
    </row>
    <row r="114" spans="1:5" x14ac:dyDescent="0.25">
      <c r="A114" s="38" t="s">
        <v>226</v>
      </c>
      <c r="B114" s="41" t="s">
        <v>224</v>
      </c>
      <c r="C114" s="41" t="s">
        <v>224</v>
      </c>
      <c r="D114" s="41" t="s">
        <v>176</v>
      </c>
      <c r="E114" s="41" t="s">
        <v>225</v>
      </c>
    </row>
    <row r="115" spans="1:5" x14ac:dyDescent="0.25">
      <c r="A115" s="38" t="s">
        <v>227</v>
      </c>
      <c r="B115" s="38" t="s">
        <v>228</v>
      </c>
      <c r="C115" s="38" t="s">
        <v>229</v>
      </c>
      <c r="D115" s="42" t="s">
        <v>230</v>
      </c>
      <c r="E115" s="38" t="s">
        <v>231</v>
      </c>
    </row>
    <row r="117" spans="1:5" x14ac:dyDescent="0.25">
      <c r="A117" s="173" t="s">
        <v>232</v>
      </c>
    </row>
    <row r="119" spans="1:5" x14ac:dyDescent="0.25">
      <c r="A119" s="1" t="s">
        <v>233</v>
      </c>
    </row>
    <row r="122" spans="1:5" x14ac:dyDescent="0.25">
      <c r="A122" s="79" t="s">
        <v>234</v>
      </c>
      <c r="B122" s="79" t="s">
        <v>235</v>
      </c>
      <c r="C122" s="79" t="s">
        <v>236</v>
      </c>
      <c r="D122" s="79" t="s">
        <v>237</v>
      </c>
    </row>
    <row r="123" spans="1:5" x14ac:dyDescent="0.25">
      <c r="A123" s="73" t="s">
        <v>77</v>
      </c>
      <c r="B123" s="73">
        <v>2129</v>
      </c>
      <c r="C123" s="73">
        <v>19</v>
      </c>
      <c r="D123" s="79">
        <v>2142</v>
      </c>
    </row>
    <row r="124" spans="1:5" x14ac:dyDescent="0.25">
      <c r="A124" s="73" t="s">
        <v>75</v>
      </c>
      <c r="B124" s="73">
        <v>1621</v>
      </c>
      <c r="C124" s="73">
        <v>1</v>
      </c>
      <c r="D124" s="79">
        <v>1621</v>
      </c>
    </row>
    <row r="125" spans="1:5" x14ac:dyDescent="0.25">
      <c r="A125" s="73" t="s">
        <v>79</v>
      </c>
      <c r="B125" s="73">
        <v>1121</v>
      </c>
      <c r="C125" s="73"/>
      <c r="D125" s="79">
        <v>1121</v>
      </c>
    </row>
    <row r="126" spans="1:5" x14ac:dyDescent="0.25">
      <c r="A126" s="73" t="s">
        <v>89</v>
      </c>
      <c r="B126" s="73">
        <v>1050</v>
      </c>
      <c r="C126" s="73">
        <v>10</v>
      </c>
      <c r="D126" s="79">
        <v>1058</v>
      </c>
    </row>
    <row r="127" spans="1:5" x14ac:dyDescent="0.25">
      <c r="A127" s="73" t="s">
        <v>78</v>
      </c>
      <c r="B127" s="73">
        <v>856</v>
      </c>
      <c r="C127" s="73">
        <v>24</v>
      </c>
      <c r="D127" s="79">
        <v>870</v>
      </c>
    </row>
    <row r="128" spans="1:5" x14ac:dyDescent="0.25">
      <c r="A128" s="73" t="s">
        <v>76</v>
      </c>
      <c r="B128" s="73">
        <v>764</v>
      </c>
      <c r="C128" s="73">
        <v>1</v>
      </c>
      <c r="D128" s="79">
        <v>764</v>
      </c>
    </row>
    <row r="129" spans="1:4" x14ac:dyDescent="0.25">
      <c r="A129" s="73" t="s">
        <v>100</v>
      </c>
      <c r="B129" s="73">
        <v>652</v>
      </c>
      <c r="C129" s="73"/>
      <c r="D129" s="79">
        <v>652</v>
      </c>
    </row>
    <row r="130" spans="1:4" x14ac:dyDescent="0.25">
      <c r="A130" s="73" t="s">
        <v>80</v>
      </c>
      <c r="B130" s="73">
        <v>633</v>
      </c>
      <c r="C130" s="73">
        <v>23</v>
      </c>
      <c r="D130" s="79">
        <v>642</v>
      </c>
    </row>
    <row r="131" spans="1:4" x14ac:dyDescent="0.25">
      <c r="A131" s="73" t="s">
        <v>81</v>
      </c>
      <c r="B131" s="73">
        <v>333</v>
      </c>
      <c r="C131" s="73">
        <v>24</v>
      </c>
      <c r="D131" s="79">
        <v>347</v>
      </c>
    </row>
    <row r="132" spans="1:4" x14ac:dyDescent="0.25">
      <c r="A132" s="73" t="s">
        <v>87</v>
      </c>
      <c r="B132" s="73">
        <v>336</v>
      </c>
      <c r="C132" s="73"/>
      <c r="D132" s="79">
        <v>336</v>
      </c>
    </row>
    <row r="133" spans="1:4" x14ac:dyDescent="0.25">
      <c r="A133" s="73" t="s">
        <v>83</v>
      </c>
      <c r="B133" s="73">
        <v>317</v>
      </c>
      <c r="C133" s="73"/>
      <c r="D133" s="79">
        <v>317</v>
      </c>
    </row>
    <row r="134" spans="1:4" x14ac:dyDescent="0.25">
      <c r="A134" s="73" t="s">
        <v>92</v>
      </c>
      <c r="B134" s="73">
        <v>301</v>
      </c>
      <c r="C134" s="73"/>
      <c r="D134" s="79">
        <v>301</v>
      </c>
    </row>
    <row r="135" spans="1:4" x14ac:dyDescent="0.25">
      <c r="A135" s="73" t="s">
        <v>90</v>
      </c>
      <c r="B135" s="73">
        <v>284</v>
      </c>
      <c r="C135" s="73">
        <v>5</v>
      </c>
      <c r="D135" s="79">
        <v>289</v>
      </c>
    </row>
    <row r="136" spans="1:4" x14ac:dyDescent="0.25">
      <c r="A136" s="73" t="s">
        <v>84</v>
      </c>
      <c r="B136" s="73">
        <v>285</v>
      </c>
      <c r="C136" s="73"/>
      <c r="D136" s="79">
        <v>285</v>
      </c>
    </row>
    <row r="137" spans="1:4" x14ac:dyDescent="0.25">
      <c r="A137" s="73" t="s">
        <v>82</v>
      </c>
      <c r="B137" s="73">
        <v>272</v>
      </c>
      <c r="C137" s="73"/>
      <c r="D137" s="79">
        <v>272</v>
      </c>
    </row>
    <row r="138" spans="1:4" x14ac:dyDescent="0.25">
      <c r="A138" s="73" t="s">
        <v>85</v>
      </c>
      <c r="B138" s="73">
        <v>259</v>
      </c>
      <c r="C138" s="73">
        <v>1</v>
      </c>
      <c r="D138" s="79">
        <v>260</v>
      </c>
    </row>
    <row r="139" spans="1:4" x14ac:dyDescent="0.25">
      <c r="A139" s="73" t="s">
        <v>86</v>
      </c>
      <c r="B139" s="73">
        <v>249</v>
      </c>
      <c r="C139" s="73"/>
      <c r="D139" s="79">
        <v>249</v>
      </c>
    </row>
    <row r="140" spans="1:4" x14ac:dyDescent="0.25">
      <c r="A140" s="73" t="s">
        <v>88</v>
      </c>
      <c r="B140" s="73">
        <v>196</v>
      </c>
      <c r="C140" s="73"/>
      <c r="D140" s="79">
        <v>196</v>
      </c>
    </row>
    <row r="141" spans="1:4" x14ac:dyDescent="0.25">
      <c r="A141" s="73" t="s">
        <v>91</v>
      </c>
      <c r="B141" s="73">
        <v>168</v>
      </c>
      <c r="C141" s="73"/>
      <c r="D141" s="79">
        <v>168</v>
      </c>
    </row>
    <row r="142" spans="1:4" x14ac:dyDescent="0.25">
      <c r="A142" s="73" t="s">
        <v>93</v>
      </c>
      <c r="B142" s="73">
        <v>166</v>
      </c>
      <c r="C142" s="73"/>
      <c r="D142" s="79">
        <v>166</v>
      </c>
    </row>
    <row r="143" spans="1:4" x14ac:dyDescent="0.25">
      <c r="A143" s="73" t="s">
        <v>94</v>
      </c>
      <c r="B143" s="73">
        <v>152</v>
      </c>
      <c r="C143" s="73"/>
      <c r="D143" s="79">
        <v>152</v>
      </c>
    </row>
    <row r="144" spans="1:4" x14ac:dyDescent="0.25">
      <c r="A144" s="73" t="s">
        <v>95</v>
      </c>
      <c r="B144" s="73">
        <v>106</v>
      </c>
      <c r="C144" s="73"/>
      <c r="D144" s="79">
        <v>106</v>
      </c>
    </row>
    <row r="145" spans="1:4" x14ac:dyDescent="0.25">
      <c r="A145" s="73" t="s">
        <v>96</v>
      </c>
      <c r="B145" s="73">
        <v>73</v>
      </c>
      <c r="C145" s="73">
        <v>1</v>
      </c>
      <c r="D145" s="79">
        <v>74</v>
      </c>
    </row>
    <row r="146" spans="1:4" x14ac:dyDescent="0.25">
      <c r="A146" s="73" t="s">
        <v>97</v>
      </c>
      <c r="B146" s="73">
        <v>41</v>
      </c>
      <c r="C146" s="73"/>
      <c r="D146" s="79">
        <v>41</v>
      </c>
    </row>
    <row r="147" spans="1:4" x14ac:dyDescent="0.25">
      <c r="A147" s="73" t="s">
        <v>98</v>
      </c>
      <c r="B147" s="73">
        <v>27</v>
      </c>
      <c r="C147" s="73"/>
      <c r="D147" s="79">
        <v>27</v>
      </c>
    </row>
    <row r="148" spans="1:4" x14ac:dyDescent="0.25">
      <c r="A148" s="73" t="s">
        <v>99</v>
      </c>
      <c r="B148" s="73">
        <v>21</v>
      </c>
      <c r="C148" s="73">
        <v>2</v>
      </c>
      <c r="D148" s="79">
        <v>23</v>
      </c>
    </row>
    <row r="149" spans="1:4" x14ac:dyDescent="0.25">
      <c r="A149" s="73" t="s">
        <v>238</v>
      </c>
      <c r="B149" s="73">
        <v>8</v>
      </c>
      <c r="C149" s="73">
        <v>20</v>
      </c>
      <c r="D149" s="79">
        <v>20</v>
      </c>
    </row>
    <row r="150" spans="1:4" x14ac:dyDescent="0.25">
      <c r="A150" s="73" t="s">
        <v>239</v>
      </c>
      <c r="B150" s="73">
        <v>5</v>
      </c>
      <c r="C150" s="73">
        <v>16</v>
      </c>
      <c r="D150" s="79">
        <v>16</v>
      </c>
    </row>
    <row r="151" spans="1:4" x14ac:dyDescent="0.25">
      <c r="A151" s="73" t="s">
        <v>240</v>
      </c>
      <c r="B151" s="73"/>
      <c r="C151" s="73">
        <v>8</v>
      </c>
      <c r="D151" s="79">
        <v>8</v>
      </c>
    </row>
    <row r="152" spans="1:4" x14ac:dyDescent="0.25">
      <c r="A152" s="73" t="s">
        <v>241</v>
      </c>
      <c r="B152" s="73"/>
      <c r="C152" s="73">
        <v>4</v>
      </c>
      <c r="D152" s="79">
        <v>4</v>
      </c>
    </row>
    <row r="153" spans="1:4" x14ac:dyDescent="0.25">
      <c r="A153" s="73" t="s">
        <v>242</v>
      </c>
      <c r="B153" s="73">
        <v>2</v>
      </c>
      <c r="C153" s="73">
        <v>2</v>
      </c>
      <c r="D153" s="79">
        <v>2</v>
      </c>
    </row>
    <row r="154" spans="1:4" x14ac:dyDescent="0.25">
      <c r="A154" s="73" t="s">
        <v>243</v>
      </c>
      <c r="B154" s="73"/>
      <c r="C154" s="73">
        <v>2</v>
      </c>
      <c r="D154" s="79">
        <v>2</v>
      </c>
    </row>
    <row r="155" spans="1:4" x14ac:dyDescent="0.25">
      <c r="A155" s="198"/>
      <c r="B155" s="198"/>
      <c r="C155" s="198"/>
      <c r="D155" s="172"/>
    </row>
    <row r="156" spans="1:4" x14ac:dyDescent="0.25">
      <c r="A156" s="50" t="s">
        <v>244</v>
      </c>
    </row>
    <row r="157" spans="1:4" x14ac:dyDescent="0.25">
      <c r="A157" s="178" t="s">
        <v>245</v>
      </c>
    </row>
    <row r="158" spans="1:4" x14ac:dyDescent="0.25">
      <c r="A158" s="178"/>
    </row>
    <row r="159" spans="1:4" x14ac:dyDescent="0.25">
      <c r="A159" s="1" t="s">
        <v>246</v>
      </c>
    </row>
    <row r="161" spans="1:7" s="37" customFormat="1" ht="33.75" customHeight="1" x14ac:dyDescent="0.25">
      <c r="A161" s="35" t="s">
        <v>247</v>
      </c>
      <c r="B161" s="35">
        <v>2021</v>
      </c>
      <c r="C161" s="35">
        <v>2022</v>
      </c>
      <c r="D161" s="35">
        <v>2023</v>
      </c>
      <c r="E161" s="35">
        <v>2024</v>
      </c>
      <c r="F161" s="36" t="s">
        <v>248</v>
      </c>
      <c r="G161" s="36" t="s">
        <v>249</v>
      </c>
    </row>
    <row r="162" spans="1:7" x14ac:dyDescent="0.25">
      <c r="A162" s="28" t="s">
        <v>250</v>
      </c>
      <c r="B162" s="28">
        <v>154</v>
      </c>
      <c r="C162" s="28">
        <v>138</v>
      </c>
      <c r="D162" s="28">
        <v>117</v>
      </c>
      <c r="E162" s="28">
        <v>124</v>
      </c>
      <c r="F162" s="34">
        <v>0.62311557788944727</v>
      </c>
      <c r="G162" s="34">
        <v>5.9829059829059832E-2</v>
      </c>
    </row>
    <row r="163" spans="1:7" x14ac:dyDescent="0.25">
      <c r="A163" s="28" t="s">
        <v>251</v>
      </c>
      <c r="B163" s="28">
        <v>30</v>
      </c>
      <c r="C163" s="28">
        <v>30</v>
      </c>
      <c r="D163" s="28">
        <v>29</v>
      </c>
      <c r="E163" s="28">
        <v>27</v>
      </c>
      <c r="F163" s="34">
        <v>0.135678391959799</v>
      </c>
      <c r="G163" s="34">
        <v>-6.8965517241379309E-2</v>
      </c>
    </row>
    <row r="164" spans="1:7" x14ac:dyDescent="0.25">
      <c r="A164" s="28" t="s">
        <v>252</v>
      </c>
      <c r="B164" s="28">
        <v>13</v>
      </c>
      <c r="C164" s="28">
        <v>8</v>
      </c>
      <c r="D164" s="28">
        <v>9</v>
      </c>
      <c r="E164" s="28">
        <v>11</v>
      </c>
      <c r="F164" s="34">
        <v>5.5276381909547742E-2</v>
      </c>
      <c r="G164" s="34">
        <v>0.22222222222222221</v>
      </c>
    </row>
    <row r="165" spans="1:7" x14ac:dyDescent="0.25">
      <c r="A165" s="28" t="s">
        <v>253</v>
      </c>
      <c r="B165" s="28">
        <v>10</v>
      </c>
      <c r="C165" s="28">
        <v>9</v>
      </c>
      <c r="D165" s="28">
        <v>8</v>
      </c>
      <c r="E165" s="28">
        <v>6</v>
      </c>
      <c r="F165" s="34">
        <v>3.015075376884422E-2</v>
      </c>
      <c r="G165" s="34">
        <v>-0.25</v>
      </c>
    </row>
    <row r="166" spans="1:7" x14ac:dyDescent="0.25">
      <c r="A166" s="28" t="s">
        <v>254</v>
      </c>
      <c r="B166" s="28">
        <v>6</v>
      </c>
      <c r="C166" s="28">
        <v>13</v>
      </c>
      <c r="D166" s="28">
        <v>8</v>
      </c>
      <c r="E166" s="28">
        <v>9</v>
      </c>
      <c r="F166" s="34">
        <v>4.5226130653266333E-2</v>
      </c>
      <c r="G166" s="34">
        <v>0.125</v>
      </c>
    </row>
    <row r="167" spans="1:7" x14ac:dyDescent="0.25">
      <c r="A167" s="174" t="s">
        <v>255</v>
      </c>
      <c r="B167" s="28">
        <v>21</v>
      </c>
      <c r="C167" s="28">
        <v>19</v>
      </c>
      <c r="D167" s="28">
        <v>23</v>
      </c>
      <c r="E167" s="28">
        <v>22</v>
      </c>
      <c r="F167" s="34">
        <v>0.11055276381909548</v>
      </c>
      <c r="G167" s="34">
        <v>-4.3478260869565216E-2</v>
      </c>
    </row>
    <row r="168" spans="1:7" x14ac:dyDescent="0.25">
      <c r="A168" s="179"/>
    </row>
    <row r="169" spans="1:7" x14ac:dyDescent="0.25">
      <c r="A169" s="180" t="s">
        <v>256</v>
      </c>
    </row>
    <row r="171" spans="1:7" x14ac:dyDescent="0.25">
      <c r="A171" s="1" t="s">
        <v>257</v>
      </c>
    </row>
    <row r="173" spans="1:7" x14ac:dyDescent="0.25">
      <c r="A173" s="5" t="s">
        <v>39</v>
      </c>
      <c r="B173" s="5" t="s">
        <v>258</v>
      </c>
      <c r="C173" s="5" t="s">
        <v>259</v>
      </c>
      <c r="D173" s="71" t="s">
        <v>260</v>
      </c>
      <c r="E173" s="15" t="s">
        <v>5</v>
      </c>
    </row>
    <row r="174" spans="1:7" x14ac:dyDescent="0.25">
      <c r="A174" s="5">
        <v>2019</v>
      </c>
      <c r="B174" s="17">
        <v>11958963</v>
      </c>
      <c r="C174" s="17">
        <v>40761992</v>
      </c>
      <c r="D174" s="72">
        <v>57078829</v>
      </c>
      <c r="E174" s="70">
        <v>109799784</v>
      </c>
    </row>
    <row r="175" spans="1:7" x14ac:dyDescent="0.25">
      <c r="A175" s="5">
        <v>2020</v>
      </c>
      <c r="B175" s="17">
        <v>5108724</v>
      </c>
      <c r="C175" s="17">
        <v>24613454</v>
      </c>
      <c r="D175" s="72">
        <v>38034322</v>
      </c>
      <c r="E175" s="70">
        <v>67756500</v>
      </c>
    </row>
    <row r="176" spans="1:7" x14ac:dyDescent="0.25">
      <c r="A176" s="5">
        <v>2021</v>
      </c>
      <c r="B176" s="17">
        <v>7441014</v>
      </c>
      <c r="C176" s="17">
        <v>31236103</v>
      </c>
      <c r="D176" s="72">
        <v>40358347</v>
      </c>
      <c r="E176" s="70">
        <v>79035464</v>
      </c>
    </row>
    <row r="177" spans="1:5" x14ac:dyDescent="0.25">
      <c r="A177" s="5">
        <v>2022</v>
      </c>
      <c r="B177" s="17">
        <v>11845133</v>
      </c>
      <c r="C177" s="17">
        <v>42175636</v>
      </c>
      <c r="D177" s="72">
        <v>56306305</v>
      </c>
      <c r="E177" s="70">
        <v>110327074</v>
      </c>
    </row>
    <row r="178" spans="1:5" x14ac:dyDescent="0.25">
      <c r="A178" s="5">
        <v>2023</v>
      </c>
      <c r="B178" s="17">
        <v>12578237</v>
      </c>
      <c r="C178" s="17">
        <v>43154447</v>
      </c>
      <c r="D178" s="72">
        <v>57312925</v>
      </c>
      <c r="E178" s="70">
        <v>113045609</v>
      </c>
    </row>
    <row r="179" spans="1:5" x14ac:dyDescent="0.25">
      <c r="A179" s="5">
        <v>2024</v>
      </c>
      <c r="B179" s="17">
        <v>13039195</v>
      </c>
      <c r="C179" s="17">
        <v>40659717</v>
      </c>
      <c r="D179" s="72">
        <v>51511762</v>
      </c>
      <c r="E179" s="70">
        <v>105210674</v>
      </c>
    </row>
    <row r="181" spans="1:5" x14ac:dyDescent="0.25">
      <c r="A181" s="50" t="s">
        <v>10</v>
      </c>
    </row>
    <row r="182" spans="1:5" x14ac:dyDescent="0.25">
      <c r="A182" s="50"/>
    </row>
    <row r="183" spans="1:5" x14ac:dyDescent="0.25">
      <c r="A183" s="1" t="s">
        <v>261</v>
      </c>
    </row>
    <row r="184" spans="1:5" x14ac:dyDescent="0.25">
      <c r="A184" s="1"/>
    </row>
    <row r="185" spans="1:5" ht="27" x14ac:dyDescent="0.25">
      <c r="A185" s="96" t="s">
        <v>262</v>
      </c>
      <c r="B185" s="97" t="s">
        <v>263</v>
      </c>
      <c r="C185" s="97" t="s">
        <v>264</v>
      </c>
    </row>
    <row r="186" spans="1:5" x14ac:dyDescent="0.25">
      <c r="A186" s="98" t="s">
        <v>265</v>
      </c>
      <c r="B186" s="99">
        <v>4508357</v>
      </c>
      <c r="C186" s="99">
        <v>9385</v>
      </c>
    </row>
    <row r="187" spans="1:5" x14ac:dyDescent="0.25">
      <c r="A187" s="98" t="s">
        <v>266</v>
      </c>
      <c r="B187" s="99">
        <v>3408138</v>
      </c>
      <c r="C187" s="99">
        <v>7860</v>
      </c>
    </row>
    <row r="188" spans="1:5" x14ac:dyDescent="0.25">
      <c r="A188" s="98" t="s">
        <v>267</v>
      </c>
      <c r="B188" s="99">
        <v>3365420</v>
      </c>
      <c r="C188" s="99">
        <v>7407</v>
      </c>
    </row>
    <row r="189" spans="1:5" x14ac:dyDescent="0.25">
      <c r="A189" s="98" t="s">
        <v>268</v>
      </c>
      <c r="B189" s="99">
        <v>2769505</v>
      </c>
      <c r="C189" s="99">
        <v>5401</v>
      </c>
    </row>
    <row r="190" spans="1:5" x14ac:dyDescent="0.25">
      <c r="A190" s="98" t="s">
        <v>269</v>
      </c>
      <c r="B190" s="99">
        <v>3221237</v>
      </c>
      <c r="C190" s="99">
        <v>5130</v>
      </c>
    </row>
    <row r="191" spans="1:5" x14ac:dyDescent="0.25">
      <c r="A191" s="98" t="s">
        <v>270</v>
      </c>
      <c r="B191" s="99">
        <v>3157979</v>
      </c>
      <c r="C191" s="99">
        <v>4433</v>
      </c>
    </row>
    <row r="192" spans="1:5" x14ac:dyDescent="0.25">
      <c r="A192" s="98" t="s">
        <v>271</v>
      </c>
      <c r="B192" s="99">
        <v>4036996</v>
      </c>
      <c r="C192" s="99">
        <v>7126</v>
      </c>
    </row>
    <row r="193" spans="1:7" x14ac:dyDescent="0.25">
      <c r="A193" s="98" t="s">
        <v>272</v>
      </c>
      <c r="B193" s="99">
        <v>3028277</v>
      </c>
      <c r="C193" s="99">
        <v>5552</v>
      </c>
    </row>
    <row r="194" spans="1:7" x14ac:dyDescent="0.25">
      <c r="A194" s="98" t="s">
        <v>273</v>
      </c>
      <c r="B194" s="99">
        <v>3152616</v>
      </c>
      <c r="C194" s="99">
        <v>6094</v>
      </c>
    </row>
    <row r="195" spans="1:7" x14ac:dyDescent="0.25">
      <c r="A195" s="98" t="s">
        <v>274</v>
      </c>
      <c r="B195" s="99">
        <v>3299359</v>
      </c>
      <c r="C195" s="99">
        <v>6379</v>
      </c>
    </row>
    <row r="196" spans="1:7" x14ac:dyDescent="0.25">
      <c r="A196" s="98" t="s">
        <v>275</v>
      </c>
      <c r="B196" s="99">
        <v>3024362</v>
      </c>
      <c r="C196" s="99">
        <v>6598</v>
      </c>
    </row>
    <row r="197" spans="1:7" x14ac:dyDescent="0.25">
      <c r="A197" s="98" t="s">
        <v>276</v>
      </c>
      <c r="B197" s="99">
        <v>3613906</v>
      </c>
      <c r="C197" s="99">
        <v>2200</v>
      </c>
    </row>
    <row r="198" spans="1:7" x14ac:dyDescent="0.25">
      <c r="A198" s="96" t="s">
        <v>54</v>
      </c>
      <c r="B198" s="100">
        <v>40586152</v>
      </c>
      <c r="C198" s="100">
        <v>73565</v>
      </c>
    </row>
    <row r="200" spans="1:7" x14ac:dyDescent="0.25">
      <c r="A200" s="176" t="s">
        <v>277</v>
      </c>
    </row>
    <row r="201" spans="1:7" x14ac:dyDescent="0.25">
      <c r="A201" s="175"/>
    </row>
    <row r="202" spans="1:7" x14ac:dyDescent="0.25">
      <c r="A202" s="1" t="s">
        <v>278</v>
      </c>
    </row>
    <row r="204" spans="1:7" ht="30" x14ac:dyDescent="0.25">
      <c r="A204" s="68" t="s">
        <v>39</v>
      </c>
      <c r="B204" s="68" t="s">
        <v>279</v>
      </c>
      <c r="C204" s="68" t="s">
        <v>280</v>
      </c>
      <c r="D204" s="68" t="s">
        <v>281</v>
      </c>
      <c r="E204" s="68" t="s">
        <v>282</v>
      </c>
      <c r="F204" s="68" t="s">
        <v>283</v>
      </c>
      <c r="G204" s="69" t="s">
        <v>284</v>
      </c>
    </row>
    <row r="205" spans="1:7" x14ac:dyDescent="0.25">
      <c r="A205" s="67">
        <v>2019</v>
      </c>
      <c r="B205" s="159">
        <v>2784812</v>
      </c>
      <c r="C205" s="159">
        <v>930304</v>
      </c>
      <c r="D205" s="160">
        <v>0</v>
      </c>
      <c r="E205" s="160">
        <v>0</v>
      </c>
      <c r="F205" s="160">
        <v>1185674</v>
      </c>
      <c r="G205" s="160">
        <v>4900790</v>
      </c>
    </row>
    <row r="206" spans="1:7" x14ac:dyDescent="0.25">
      <c r="A206" s="67">
        <v>2020</v>
      </c>
      <c r="B206" s="159">
        <v>1004284</v>
      </c>
      <c r="C206" s="159">
        <v>365638</v>
      </c>
      <c r="D206" s="160">
        <v>116051</v>
      </c>
      <c r="E206" s="160">
        <v>5206</v>
      </c>
      <c r="F206" s="160">
        <v>321321</v>
      </c>
      <c r="G206" s="160">
        <v>1812500</v>
      </c>
    </row>
    <row r="207" spans="1:7" x14ac:dyDescent="0.25">
      <c r="A207" s="67">
        <v>2021</v>
      </c>
      <c r="B207" s="159">
        <v>777772</v>
      </c>
      <c r="C207" s="159">
        <v>248271</v>
      </c>
      <c r="D207" s="160">
        <v>233081</v>
      </c>
      <c r="E207" s="160">
        <v>4553</v>
      </c>
      <c r="F207" s="160">
        <v>220114</v>
      </c>
      <c r="G207" s="160">
        <v>1483791</v>
      </c>
    </row>
    <row r="208" spans="1:7" x14ac:dyDescent="0.25">
      <c r="A208" s="67">
        <v>2022</v>
      </c>
      <c r="B208" s="159">
        <v>1246890</v>
      </c>
      <c r="C208" s="159">
        <v>300044</v>
      </c>
      <c r="D208" s="160">
        <v>267029</v>
      </c>
      <c r="E208" s="160">
        <v>8406</v>
      </c>
      <c r="F208" s="160">
        <v>243754</v>
      </c>
      <c r="G208" s="160">
        <v>2066123</v>
      </c>
    </row>
    <row r="209" spans="1:7" x14ac:dyDescent="0.25">
      <c r="A209" s="67">
        <v>2023</v>
      </c>
      <c r="B209" s="159">
        <v>1425238</v>
      </c>
      <c r="C209" s="159">
        <v>346830</v>
      </c>
      <c r="D209" s="160">
        <v>442924</v>
      </c>
      <c r="E209" s="160">
        <v>11290</v>
      </c>
      <c r="F209" s="160">
        <v>324279</v>
      </c>
      <c r="G209" s="160">
        <v>2550561</v>
      </c>
    </row>
    <row r="210" spans="1:7" x14ac:dyDescent="0.25">
      <c r="A210" s="67">
        <v>2024</v>
      </c>
      <c r="B210" s="159">
        <v>1396311</v>
      </c>
      <c r="C210" s="159">
        <v>339465</v>
      </c>
      <c r="D210" s="160">
        <v>615606</v>
      </c>
      <c r="E210" s="160">
        <v>50169</v>
      </c>
      <c r="F210" s="160">
        <v>294838</v>
      </c>
      <c r="G210" s="160">
        <v>2696389</v>
      </c>
    </row>
    <row r="212" spans="1:7" x14ac:dyDescent="0.25">
      <c r="A212" s="176" t="s">
        <v>277</v>
      </c>
    </row>
    <row r="214" spans="1:7" x14ac:dyDescent="0.25">
      <c r="A214" s="1" t="s">
        <v>285</v>
      </c>
    </row>
    <row r="215" spans="1:7" s="106" customFormat="1" ht="27" x14ac:dyDescent="0.25">
      <c r="A215" s="103" t="s">
        <v>286</v>
      </c>
      <c r="B215" s="104" t="s">
        <v>287</v>
      </c>
      <c r="C215" s="105" t="s">
        <v>288</v>
      </c>
      <c r="D215" s="105" t="s">
        <v>289</v>
      </c>
      <c r="E215" s="105" t="s">
        <v>290</v>
      </c>
      <c r="F215" s="105" t="s">
        <v>291</v>
      </c>
      <c r="G215" s="105" t="s">
        <v>292</v>
      </c>
    </row>
    <row r="216" spans="1:7" x14ac:dyDescent="0.25">
      <c r="A216" s="101" t="s">
        <v>293</v>
      </c>
      <c r="B216" s="161">
        <v>263698</v>
      </c>
      <c r="C216" s="161">
        <v>125790</v>
      </c>
      <c r="D216" s="161">
        <v>30997</v>
      </c>
      <c r="E216" s="161">
        <v>80630</v>
      </c>
      <c r="F216" s="161">
        <v>2142</v>
      </c>
      <c r="G216" s="161">
        <v>24139</v>
      </c>
    </row>
    <row r="217" spans="1:7" x14ac:dyDescent="0.25">
      <c r="A217" s="101" t="s">
        <v>294</v>
      </c>
      <c r="B217" s="161">
        <v>215100</v>
      </c>
      <c r="C217" s="161">
        <v>103795</v>
      </c>
      <c r="D217" s="161">
        <v>30728</v>
      </c>
      <c r="E217" s="161">
        <v>54036</v>
      </c>
      <c r="F217" s="161">
        <v>3348</v>
      </c>
      <c r="G217" s="161">
        <v>23193</v>
      </c>
    </row>
    <row r="218" spans="1:7" x14ac:dyDescent="0.25">
      <c r="A218" s="101" t="s">
        <v>295</v>
      </c>
      <c r="B218" s="161">
        <v>212182</v>
      </c>
      <c r="C218" s="161">
        <v>107364</v>
      </c>
      <c r="D218" s="161">
        <v>31320</v>
      </c>
      <c r="E218" s="161">
        <v>46515</v>
      </c>
      <c r="F218" s="161">
        <v>3616</v>
      </c>
      <c r="G218" s="161">
        <v>23367</v>
      </c>
    </row>
    <row r="219" spans="1:7" x14ac:dyDescent="0.25">
      <c r="A219" s="101" t="s">
        <v>296</v>
      </c>
      <c r="B219" s="161">
        <v>186858</v>
      </c>
      <c r="C219" s="161">
        <v>100203</v>
      </c>
      <c r="D219" s="161">
        <v>25657</v>
      </c>
      <c r="E219" s="161">
        <v>38161</v>
      </c>
      <c r="F219" s="161">
        <v>3173</v>
      </c>
      <c r="G219" s="161">
        <v>19664</v>
      </c>
    </row>
    <row r="220" spans="1:7" x14ac:dyDescent="0.25">
      <c r="A220" s="101" t="s">
        <v>297</v>
      </c>
      <c r="B220" s="161">
        <v>207336</v>
      </c>
      <c r="C220" s="161">
        <v>108322</v>
      </c>
      <c r="D220" s="161">
        <v>30072</v>
      </c>
      <c r="E220" s="161">
        <v>43362</v>
      </c>
      <c r="F220" s="161">
        <v>2575</v>
      </c>
      <c r="G220" s="161">
        <v>23005</v>
      </c>
    </row>
    <row r="221" spans="1:7" x14ac:dyDescent="0.25">
      <c r="A221" s="101" t="s">
        <v>298</v>
      </c>
      <c r="B221" s="161">
        <v>206838</v>
      </c>
      <c r="C221" s="161">
        <v>110898</v>
      </c>
      <c r="D221" s="161">
        <v>28231</v>
      </c>
      <c r="E221" s="161">
        <v>43566</v>
      </c>
      <c r="F221" s="161">
        <v>1070</v>
      </c>
      <c r="G221" s="161">
        <v>23073</v>
      </c>
    </row>
    <row r="222" spans="1:7" x14ac:dyDescent="0.25">
      <c r="A222" s="101" t="s">
        <v>299</v>
      </c>
      <c r="B222" s="161">
        <v>264567</v>
      </c>
      <c r="C222" s="161">
        <v>122522</v>
      </c>
      <c r="D222" s="161">
        <v>33759</v>
      </c>
      <c r="E222" s="161">
        <v>74833</v>
      </c>
      <c r="F222" s="161">
        <v>4016</v>
      </c>
      <c r="G222" s="161">
        <v>29437</v>
      </c>
    </row>
    <row r="223" spans="1:7" x14ac:dyDescent="0.25">
      <c r="A223" s="101" t="s">
        <v>300</v>
      </c>
      <c r="B223" s="161">
        <v>188392</v>
      </c>
      <c r="C223" s="161">
        <v>97632</v>
      </c>
      <c r="D223" s="161">
        <v>24411</v>
      </c>
      <c r="E223" s="161">
        <v>42960</v>
      </c>
      <c r="F223" s="161">
        <v>3425</v>
      </c>
      <c r="G223" s="161">
        <v>19964</v>
      </c>
    </row>
    <row r="224" spans="1:7" x14ac:dyDescent="0.25">
      <c r="A224" s="101" t="s">
        <v>301</v>
      </c>
      <c r="B224" s="161">
        <v>180048</v>
      </c>
      <c r="C224" s="161">
        <v>93414</v>
      </c>
      <c r="D224" s="161">
        <v>23467</v>
      </c>
      <c r="E224" s="161">
        <v>39319</v>
      </c>
      <c r="F224" s="161">
        <v>3403</v>
      </c>
      <c r="G224" s="161">
        <v>20445</v>
      </c>
    </row>
    <row r="225" spans="1:7" x14ac:dyDescent="0.25">
      <c r="A225" s="101" t="s">
        <v>302</v>
      </c>
      <c r="B225" s="161">
        <v>196233</v>
      </c>
      <c r="C225" s="161">
        <v>99476</v>
      </c>
      <c r="D225" s="161">
        <v>26188</v>
      </c>
      <c r="E225" s="161">
        <v>44155</v>
      </c>
      <c r="F225" s="161">
        <v>4335</v>
      </c>
      <c r="G225" s="161">
        <v>22079</v>
      </c>
    </row>
    <row r="226" spans="1:7" x14ac:dyDescent="0.25">
      <c r="A226" s="101" t="s">
        <v>303</v>
      </c>
      <c r="B226" s="161">
        <v>194874</v>
      </c>
      <c r="C226" s="161">
        <v>104267</v>
      </c>
      <c r="D226" s="161">
        <v>22757</v>
      </c>
      <c r="E226" s="161">
        <v>29420</v>
      </c>
      <c r="F226" s="161">
        <v>13330</v>
      </c>
      <c r="G226" s="161">
        <v>25100</v>
      </c>
    </row>
    <row r="227" spans="1:7" x14ac:dyDescent="0.25">
      <c r="A227" s="101" t="s">
        <v>304</v>
      </c>
      <c r="B227" s="161">
        <v>380263</v>
      </c>
      <c r="C227" s="161">
        <v>222628</v>
      </c>
      <c r="D227" s="161">
        <v>31878</v>
      </c>
      <c r="E227" s="161">
        <v>78649</v>
      </c>
      <c r="F227" s="161">
        <v>5736</v>
      </c>
      <c r="G227" s="161">
        <v>41372</v>
      </c>
    </row>
    <row r="228" spans="1:7" x14ac:dyDescent="0.25">
      <c r="A228" s="102" t="s">
        <v>305</v>
      </c>
      <c r="B228" s="162">
        <v>2696389</v>
      </c>
      <c r="C228" s="162">
        <v>1396311</v>
      </c>
      <c r="D228" s="162">
        <v>339465</v>
      </c>
      <c r="E228" s="162">
        <v>615606</v>
      </c>
      <c r="F228" s="162">
        <v>50169</v>
      </c>
      <c r="G228" s="162">
        <v>294838</v>
      </c>
    </row>
    <row r="229" spans="1:7" x14ac:dyDescent="0.25">
      <c r="A229" s="181"/>
      <c r="B229" s="182"/>
      <c r="C229" s="182"/>
      <c r="D229" s="182"/>
      <c r="E229" s="182"/>
      <c r="F229" s="182"/>
      <c r="G229" s="182"/>
    </row>
    <row r="230" spans="1:7" ht="15.75" customHeight="1" x14ac:dyDescent="0.25">
      <c r="A230" s="176" t="s">
        <v>277</v>
      </c>
    </row>
    <row r="231" spans="1:7" x14ac:dyDescent="0.25">
      <c r="A231" s="176"/>
    </row>
    <row r="232" spans="1:7" x14ac:dyDescent="0.25">
      <c r="A232" s="176"/>
    </row>
    <row r="233" spans="1:7" x14ac:dyDescent="0.25">
      <c r="A233" s="1" t="s">
        <v>306</v>
      </c>
    </row>
    <row r="235" spans="1:7" x14ac:dyDescent="0.25">
      <c r="A235" s="28" t="s">
        <v>307</v>
      </c>
      <c r="B235" s="28" t="s">
        <v>308</v>
      </c>
      <c r="C235" s="29" t="s">
        <v>309</v>
      </c>
    </row>
    <row r="236" spans="1:7" x14ac:dyDescent="0.25">
      <c r="A236" s="28" t="s">
        <v>77</v>
      </c>
      <c r="B236" s="30">
        <v>8191999</v>
      </c>
      <c r="C236" s="29">
        <v>0.20171062548768695</v>
      </c>
    </row>
    <row r="237" spans="1:7" x14ac:dyDescent="0.25">
      <c r="A237" s="28" t="s">
        <v>75</v>
      </c>
      <c r="B237" s="30">
        <v>4894295</v>
      </c>
      <c r="C237" s="29">
        <v>0.12051164871617524</v>
      </c>
    </row>
    <row r="238" spans="1:7" x14ac:dyDescent="0.25">
      <c r="A238" s="28" t="s">
        <v>89</v>
      </c>
      <c r="B238" s="30">
        <v>4492406</v>
      </c>
      <c r="C238" s="29">
        <v>0.11061598325447035</v>
      </c>
    </row>
    <row r="239" spans="1:7" x14ac:dyDescent="0.25">
      <c r="A239" s="28" t="s">
        <v>78</v>
      </c>
      <c r="B239" s="30">
        <v>3587802</v>
      </c>
      <c r="C239" s="29">
        <v>8.8342025621093737E-2</v>
      </c>
    </row>
    <row r="240" spans="1:7" x14ac:dyDescent="0.25">
      <c r="A240" s="28" t="s">
        <v>80</v>
      </c>
      <c r="B240" s="30">
        <v>2589128</v>
      </c>
      <c r="C240" s="29">
        <v>6.3751793469174492E-2</v>
      </c>
    </row>
    <row r="241" spans="1:3" x14ac:dyDescent="0.25">
      <c r="A241" s="28" t="s">
        <v>79</v>
      </c>
      <c r="B241" s="30">
        <v>2314093</v>
      </c>
      <c r="C241" s="29">
        <v>5.6979639092568E-2</v>
      </c>
    </row>
    <row r="242" spans="1:3" x14ac:dyDescent="0.25">
      <c r="A242" s="28" t="s">
        <v>76</v>
      </c>
      <c r="B242" s="30">
        <v>2091053</v>
      </c>
      <c r="C242" s="29">
        <v>5.1487751470416961E-2</v>
      </c>
    </row>
    <row r="243" spans="1:3" x14ac:dyDescent="0.25">
      <c r="A243" s="28" t="s">
        <v>100</v>
      </c>
      <c r="B243" s="30">
        <v>1585682</v>
      </c>
      <c r="C243" s="29">
        <v>3.9044060923904708E-2</v>
      </c>
    </row>
    <row r="244" spans="1:3" x14ac:dyDescent="0.25">
      <c r="A244" s="28" t="s">
        <v>92</v>
      </c>
      <c r="B244" s="30">
        <v>1338276</v>
      </c>
      <c r="C244" s="29">
        <v>3.2952212156661609E-2</v>
      </c>
    </row>
    <row r="245" spans="1:3" x14ac:dyDescent="0.25">
      <c r="A245" s="28" t="s">
        <v>81</v>
      </c>
      <c r="B245" s="30">
        <v>1172278</v>
      </c>
      <c r="C245" s="29">
        <v>2.8864862974892293E-2</v>
      </c>
    </row>
    <row r="246" spans="1:3" x14ac:dyDescent="0.25">
      <c r="A246" s="28" t="s">
        <v>87</v>
      </c>
      <c r="B246" s="30">
        <v>1009230</v>
      </c>
      <c r="C246" s="29">
        <v>2.4850151295299026E-2</v>
      </c>
    </row>
    <row r="247" spans="1:3" x14ac:dyDescent="0.25">
      <c r="A247" s="28" t="s">
        <v>84</v>
      </c>
      <c r="B247" s="30">
        <v>859716</v>
      </c>
      <c r="C247" s="29">
        <v>2.1168685701960201E-2</v>
      </c>
    </row>
    <row r="248" spans="1:3" x14ac:dyDescent="0.25">
      <c r="A248" s="28" t="s">
        <v>86</v>
      </c>
      <c r="B248" s="30">
        <v>842294</v>
      </c>
      <c r="C248" s="29">
        <v>2.0739705850125932E-2</v>
      </c>
    </row>
    <row r="249" spans="1:3" x14ac:dyDescent="0.25">
      <c r="A249" s="28" t="s">
        <v>82</v>
      </c>
      <c r="B249" s="30">
        <v>741972</v>
      </c>
      <c r="C249" s="29">
        <v>1.826948907273427E-2</v>
      </c>
    </row>
    <row r="250" spans="1:3" x14ac:dyDescent="0.25">
      <c r="A250" s="28" t="s">
        <v>85</v>
      </c>
      <c r="B250" s="30">
        <v>632003</v>
      </c>
      <c r="C250" s="29">
        <v>1.5561735351785885E-2</v>
      </c>
    </row>
    <row r="251" spans="1:3" x14ac:dyDescent="0.25">
      <c r="A251" s="28" t="s">
        <v>88</v>
      </c>
      <c r="B251" s="30">
        <v>596941</v>
      </c>
      <c r="C251" s="29">
        <v>1.4698407859820947E-2</v>
      </c>
    </row>
    <row r="252" spans="1:3" x14ac:dyDescent="0.25">
      <c r="A252" s="28" t="s">
        <v>83</v>
      </c>
      <c r="B252" s="30">
        <v>594114</v>
      </c>
      <c r="C252" s="29">
        <v>1.462879897214241E-2</v>
      </c>
    </row>
    <row r="253" spans="1:3" x14ac:dyDescent="0.25">
      <c r="A253" s="28" t="s">
        <v>91</v>
      </c>
      <c r="B253" s="30">
        <v>572490</v>
      </c>
      <c r="C253" s="29">
        <v>1.4096353769750937E-2</v>
      </c>
    </row>
    <row r="254" spans="1:3" x14ac:dyDescent="0.25">
      <c r="A254" s="28" t="s">
        <v>90</v>
      </c>
      <c r="B254" s="30">
        <v>570744</v>
      </c>
      <c r="C254" s="29">
        <v>1.4053362217615554E-2</v>
      </c>
    </row>
    <row r="255" spans="1:3" x14ac:dyDescent="0.25">
      <c r="A255" s="28" t="s">
        <v>93</v>
      </c>
      <c r="B255" s="30">
        <v>471639</v>
      </c>
      <c r="C255" s="29">
        <v>1.1613111487731772E-2</v>
      </c>
    </row>
    <row r="256" spans="1:3" x14ac:dyDescent="0.25">
      <c r="A256" s="28" t="s">
        <v>95</v>
      </c>
      <c r="B256" s="30">
        <v>415413</v>
      </c>
      <c r="C256" s="29">
        <v>1.0228665319138406E-2</v>
      </c>
    </row>
    <row r="257" spans="1:4" x14ac:dyDescent="0.25">
      <c r="A257" s="28" t="s">
        <v>94</v>
      </c>
      <c r="B257" s="30">
        <v>387699</v>
      </c>
      <c r="C257" s="29">
        <v>9.5462667647970602E-3</v>
      </c>
    </row>
    <row r="258" spans="1:4" x14ac:dyDescent="0.25">
      <c r="A258" s="28" t="s">
        <v>96</v>
      </c>
      <c r="B258" s="30">
        <v>283590</v>
      </c>
      <c r="C258" s="29">
        <v>6.9828031329170264E-3</v>
      </c>
    </row>
    <row r="259" spans="1:4" x14ac:dyDescent="0.25">
      <c r="A259" s="28" t="s">
        <v>97</v>
      </c>
      <c r="B259" s="30">
        <v>165604</v>
      </c>
      <c r="C259" s="29">
        <v>4.0776477662244478E-3</v>
      </c>
    </row>
    <row r="260" spans="1:4" x14ac:dyDescent="0.25">
      <c r="A260" s="28" t="s">
        <v>98</v>
      </c>
      <c r="B260" s="30">
        <v>147205</v>
      </c>
      <c r="C260" s="29">
        <v>3.6246113585847554E-3</v>
      </c>
    </row>
    <row r="261" spans="1:4" x14ac:dyDescent="0.25">
      <c r="A261" s="28" t="s">
        <v>99</v>
      </c>
      <c r="B261" s="30">
        <v>64964</v>
      </c>
      <c r="C261" s="29">
        <v>1.5996009123270274E-3</v>
      </c>
    </row>
    <row r="262" spans="1:4" x14ac:dyDescent="0.25">
      <c r="A262" s="31" t="s">
        <v>54</v>
      </c>
      <c r="B262" s="32">
        <v>40612630</v>
      </c>
      <c r="C262" s="33">
        <v>1</v>
      </c>
    </row>
    <row r="263" spans="1:4" x14ac:dyDescent="0.25">
      <c r="A263" s="180"/>
      <c r="B263" s="183"/>
      <c r="C263" s="184"/>
    </row>
    <row r="264" spans="1:4" x14ac:dyDescent="0.25">
      <c r="A264" s="176" t="s">
        <v>277</v>
      </c>
    </row>
    <row r="265" spans="1:4" x14ac:dyDescent="0.25">
      <c r="A265" s="176"/>
    </row>
    <row r="266" spans="1:4" x14ac:dyDescent="0.25">
      <c r="A266" s="176"/>
    </row>
    <row r="267" spans="1:4" x14ac:dyDescent="0.25">
      <c r="A267" s="1" t="s">
        <v>310</v>
      </c>
    </row>
    <row r="269" spans="1:4" ht="30" x14ac:dyDescent="0.25">
      <c r="A269" s="20" t="s">
        <v>311</v>
      </c>
      <c r="B269" s="20" t="s">
        <v>312</v>
      </c>
      <c r="C269" s="20" t="s">
        <v>309</v>
      </c>
    </row>
    <row r="270" spans="1:4" x14ac:dyDescent="0.25">
      <c r="A270" s="20" t="s">
        <v>77</v>
      </c>
      <c r="B270" s="20">
        <v>8715915</v>
      </c>
      <c r="C270" s="118">
        <v>0.204207689398856</v>
      </c>
      <c r="D270" s="117"/>
    </row>
    <row r="271" spans="1:4" x14ac:dyDescent="0.25">
      <c r="A271" s="20" t="s">
        <v>75</v>
      </c>
      <c r="B271" s="20">
        <v>5187490</v>
      </c>
      <c r="C271" s="118">
        <v>0.12153920118308537</v>
      </c>
      <c r="D271" s="117"/>
    </row>
    <row r="272" spans="1:4" x14ac:dyDescent="0.25">
      <c r="A272" s="20" t="s">
        <v>89</v>
      </c>
      <c r="B272" s="20">
        <v>4536027</v>
      </c>
      <c r="C272" s="118">
        <v>0.10627588643542583</v>
      </c>
      <c r="D272" s="117"/>
    </row>
    <row r="273" spans="1:4" x14ac:dyDescent="0.25">
      <c r="A273" s="20" t="s">
        <v>78</v>
      </c>
      <c r="B273" s="20">
        <v>3570365</v>
      </c>
      <c r="C273" s="118">
        <v>8.3651112586635656E-2</v>
      </c>
      <c r="D273" s="117"/>
    </row>
    <row r="274" spans="1:4" x14ac:dyDescent="0.25">
      <c r="A274" s="20" t="s">
        <v>80</v>
      </c>
      <c r="B274" s="20">
        <v>2618150</v>
      </c>
      <c r="C274" s="118">
        <v>6.1341392383887958E-2</v>
      </c>
      <c r="D274" s="117"/>
    </row>
    <row r="275" spans="1:4" x14ac:dyDescent="0.25">
      <c r="A275" s="20" t="s">
        <v>79</v>
      </c>
      <c r="B275" s="20">
        <v>2323096</v>
      </c>
      <c r="C275" s="118">
        <v>5.4428487016191046E-2</v>
      </c>
      <c r="D275" s="117"/>
    </row>
    <row r="276" spans="1:4" x14ac:dyDescent="0.25">
      <c r="A276" s="20" t="s">
        <v>76</v>
      </c>
      <c r="B276" s="20">
        <v>2302090</v>
      </c>
      <c r="C276" s="118">
        <v>5.3936331376362938E-2</v>
      </c>
      <c r="D276" s="117"/>
    </row>
    <row r="277" spans="1:4" x14ac:dyDescent="0.25">
      <c r="A277" s="20" t="s">
        <v>100</v>
      </c>
      <c r="B277" s="20">
        <v>1614816</v>
      </c>
      <c r="C277" s="118">
        <v>3.7833990368687974E-2</v>
      </c>
      <c r="D277" s="117"/>
    </row>
    <row r="278" spans="1:4" x14ac:dyDescent="0.25">
      <c r="A278" s="20" t="s">
        <v>92</v>
      </c>
      <c r="B278" s="20">
        <v>1597638</v>
      </c>
      <c r="C278" s="118">
        <v>3.7431522046257854E-2</v>
      </c>
      <c r="D278" s="117"/>
    </row>
    <row r="279" spans="1:4" x14ac:dyDescent="0.25">
      <c r="A279" s="20" t="s">
        <v>81</v>
      </c>
      <c r="B279" s="20">
        <v>1222565</v>
      </c>
      <c r="C279" s="118">
        <v>2.8643828420758164E-2</v>
      </c>
      <c r="D279" s="117"/>
    </row>
    <row r="280" spans="1:4" x14ac:dyDescent="0.25">
      <c r="A280" s="20" t="s">
        <v>82</v>
      </c>
      <c r="B280" s="20">
        <v>1013099</v>
      </c>
      <c r="C280" s="118">
        <v>2.3736189020004395E-2</v>
      </c>
      <c r="D280" s="117"/>
    </row>
    <row r="281" spans="1:4" x14ac:dyDescent="0.25">
      <c r="A281" s="20" t="s">
        <v>87</v>
      </c>
      <c r="B281" s="20">
        <v>1011424</v>
      </c>
      <c r="C281" s="118">
        <v>2.3696944961320587E-2</v>
      </c>
      <c r="D281" s="117"/>
    </row>
    <row r="282" spans="1:4" x14ac:dyDescent="0.25">
      <c r="A282" s="20" t="s">
        <v>86</v>
      </c>
      <c r="B282" s="20">
        <v>865948</v>
      </c>
      <c r="C282" s="118">
        <v>2.0288545748732123E-2</v>
      </c>
      <c r="D282" s="117"/>
    </row>
    <row r="283" spans="1:4" x14ac:dyDescent="0.25">
      <c r="A283" s="20" t="s">
        <v>84</v>
      </c>
      <c r="B283" s="20">
        <v>862158</v>
      </c>
      <c r="C283" s="118">
        <v>2.0199748744307269E-2</v>
      </c>
      <c r="D283" s="117"/>
    </row>
    <row r="284" spans="1:4" x14ac:dyDescent="0.25">
      <c r="A284" s="20" t="s">
        <v>85</v>
      </c>
      <c r="B284" s="20">
        <v>775359</v>
      </c>
      <c r="C284" s="118">
        <v>1.8166109908667946E-2</v>
      </c>
      <c r="D284" s="117"/>
    </row>
    <row r="285" spans="1:4" x14ac:dyDescent="0.25">
      <c r="A285" s="20" t="s">
        <v>90</v>
      </c>
      <c r="B285" s="20">
        <v>658542</v>
      </c>
      <c r="C285" s="118">
        <v>1.5429170682837249E-2</v>
      </c>
      <c r="D285" s="117"/>
    </row>
    <row r="286" spans="1:4" x14ac:dyDescent="0.25">
      <c r="A286" s="20" t="s">
        <v>83</v>
      </c>
      <c r="B286" s="20">
        <v>611933</v>
      </c>
      <c r="C286" s="118">
        <v>1.4337154962721659E-2</v>
      </c>
      <c r="D286" s="117"/>
    </row>
    <row r="287" spans="1:4" x14ac:dyDescent="0.25">
      <c r="A287" s="20" t="s">
        <v>88</v>
      </c>
      <c r="B287" s="20">
        <v>592768</v>
      </c>
      <c r="C287" s="118">
        <v>1.3888132643512593E-2</v>
      </c>
      <c r="D287" s="117"/>
    </row>
    <row r="288" spans="1:4" x14ac:dyDescent="0.25">
      <c r="A288" s="20" t="s">
        <v>91</v>
      </c>
      <c r="B288" s="20">
        <v>573110</v>
      </c>
      <c r="C288" s="118">
        <v>1.3427559684941668E-2</v>
      </c>
      <c r="D288" s="117"/>
    </row>
    <row r="289" spans="1:7" x14ac:dyDescent="0.25">
      <c r="A289" s="20" t="s">
        <v>93</v>
      </c>
      <c r="B289" s="20">
        <v>493389</v>
      </c>
      <c r="C289" s="118">
        <v>1.1559753355191297E-2</v>
      </c>
      <c r="D289" s="117"/>
    </row>
    <row r="290" spans="1:7" x14ac:dyDescent="0.25">
      <c r="A290" s="20" t="s">
        <v>95</v>
      </c>
      <c r="B290" s="20">
        <v>410715</v>
      </c>
      <c r="C290" s="118">
        <v>9.6227603357135934E-3</v>
      </c>
      <c r="D290" s="117"/>
    </row>
    <row r="291" spans="1:7" x14ac:dyDescent="0.25">
      <c r="A291" s="20" t="s">
        <v>94</v>
      </c>
      <c r="B291" s="20">
        <v>395311</v>
      </c>
      <c r="C291" s="118">
        <v>9.2618555715551568E-3</v>
      </c>
      <c r="D291" s="117"/>
    </row>
    <row r="292" spans="1:7" x14ac:dyDescent="0.25">
      <c r="A292" s="20" t="s">
        <v>96</v>
      </c>
      <c r="B292" s="20">
        <v>286252</v>
      </c>
      <c r="C292" s="118">
        <v>6.7066807679745993E-3</v>
      </c>
      <c r="D292" s="117"/>
    </row>
    <row r="293" spans="1:7" x14ac:dyDescent="0.25">
      <c r="A293" s="20" t="s">
        <v>97</v>
      </c>
      <c r="B293" s="20">
        <v>237830</v>
      </c>
      <c r="C293" s="118">
        <v>5.5721877473254291E-3</v>
      </c>
      <c r="D293" s="117"/>
    </row>
    <row r="294" spans="1:7" x14ac:dyDescent="0.25">
      <c r="A294" s="20" t="s">
        <v>98</v>
      </c>
      <c r="B294" s="20">
        <v>105547</v>
      </c>
      <c r="C294" s="118">
        <v>2.4728911414327761E-3</v>
      </c>
      <c r="D294" s="117"/>
    </row>
    <row r="295" spans="1:7" x14ac:dyDescent="0.25">
      <c r="A295" s="20" t="s">
        <v>99</v>
      </c>
      <c r="B295" s="20">
        <v>73906</v>
      </c>
      <c r="C295" s="118">
        <v>1.7315650155734481E-3</v>
      </c>
      <c r="D295" s="117"/>
    </row>
    <row r="296" spans="1:7" x14ac:dyDescent="0.25">
      <c r="A296" s="20" t="s">
        <v>107</v>
      </c>
      <c r="B296" s="20">
        <v>6184</v>
      </c>
      <c r="C296" s="118">
        <v>1.4488672173174308E-4</v>
      </c>
      <c r="D296" s="117"/>
    </row>
    <row r="297" spans="1:7" x14ac:dyDescent="0.25">
      <c r="A297" s="199" t="s">
        <v>54</v>
      </c>
      <c r="B297" s="199">
        <v>42681620</v>
      </c>
      <c r="C297" s="19">
        <v>0.99953157822969252</v>
      </c>
    </row>
    <row r="299" spans="1:7" x14ac:dyDescent="0.25">
      <c r="A299" s="176" t="s">
        <v>277</v>
      </c>
    </row>
    <row r="301" spans="1:7" x14ac:dyDescent="0.25">
      <c r="A301" s="1" t="s">
        <v>313</v>
      </c>
    </row>
    <row r="303" spans="1:7" x14ac:dyDescent="0.25">
      <c r="A303" s="21" t="s">
        <v>314</v>
      </c>
      <c r="B303" s="21">
        <v>2019</v>
      </c>
      <c r="C303" s="21">
        <v>2020</v>
      </c>
      <c r="D303" s="21">
        <v>2021</v>
      </c>
      <c r="E303" s="21">
        <v>2022</v>
      </c>
      <c r="F303" s="21">
        <v>2023</v>
      </c>
      <c r="G303" s="21">
        <v>2024</v>
      </c>
    </row>
    <row r="304" spans="1:7" x14ac:dyDescent="0.25">
      <c r="A304" s="22" t="s">
        <v>315</v>
      </c>
      <c r="B304" s="23">
        <v>45433</v>
      </c>
      <c r="C304" s="23"/>
      <c r="D304" s="23"/>
      <c r="E304" s="23">
        <v>21955</v>
      </c>
      <c r="F304" s="23">
        <v>5900</v>
      </c>
      <c r="G304" s="23">
        <v>19993</v>
      </c>
    </row>
    <row r="305" spans="1:7" x14ac:dyDescent="0.25">
      <c r="A305" s="22" t="s">
        <v>316</v>
      </c>
      <c r="B305" s="23">
        <v>28491</v>
      </c>
      <c r="C305" s="23">
        <v>10238</v>
      </c>
      <c r="D305" s="23"/>
      <c r="E305" s="23">
        <v>11511</v>
      </c>
      <c r="F305" s="23">
        <v>20156</v>
      </c>
      <c r="G305" s="23">
        <v>4207</v>
      </c>
    </row>
    <row r="306" spans="1:7" x14ac:dyDescent="0.25">
      <c r="A306" s="22" t="s">
        <v>317</v>
      </c>
      <c r="B306" s="23">
        <v>38912</v>
      </c>
      <c r="C306" s="23">
        <v>2898</v>
      </c>
      <c r="D306" s="23"/>
      <c r="E306" s="23">
        <v>1511</v>
      </c>
      <c r="F306" s="23">
        <v>2222</v>
      </c>
      <c r="G306" s="23">
        <v>3750</v>
      </c>
    </row>
    <row r="307" spans="1:7" x14ac:dyDescent="0.25">
      <c r="A307" s="22" t="s">
        <v>318</v>
      </c>
      <c r="B307" s="23">
        <v>4849</v>
      </c>
      <c r="C307" s="23">
        <v>2010</v>
      </c>
      <c r="D307" s="23">
        <v>852</v>
      </c>
      <c r="E307" s="23">
        <v>5071</v>
      </c>
      <c r="F307" s="23">
        <v>10942</v>
      </c>
      <c r="G307" s="23">
        <v>22487</v>
      </c>
    </row>
    <row r="308" spans="1:7" x14ac:dyDescent="0.25">
      <c r="A308" s="22" t="s">
        <v>319</v>
      </c>
      <c r="B308" s="23">
        <v>859</v>
      </c>
      <c r="C308" s="23"/>
      <c r="D308" s="23"/>
      <c r="E308" s="23"/>
      <c r="F308" s="23"/>
      <c r="G308" s="23">
        <v>99</v>
      </c>
    </row>
    <row r="309" spans="1:7" x14ac:dyDescent="0.25">
      <c r="A309" s="22" t="s">
        <v>320</v>
      </c>
      <c r="B309" s="23"/>
      <c r="C309" s="23"/>
      <c r="D309" s="23"/>
      <c r="E309" s="23"/>
      <c r="F309" s="23"/>
      <c r="G309" s="23">
        <v>812</v>
      </c>
    </row>
    <row r="310" spans="1:7" x14ac:dyDescent="0.25">
      <c r="A310" s="21" t="s">
        <v>54</v>
      </c>
      <c r="B310" s="24">
        <f t="shared" ref="B310:G310" si="0">SUM(B304:B309)</f>
        <v>118544</v>
      </c>
      <c r="C310" s="24">
        <f t="shared" si="0"/>
        <v>15146</v>
      </c>
      <c r="D310" s="24">
        <f t="shared" si="0"/>
        <v>852</v>
      </c>
      <c r="E310" s="24">
        <f t="shared" si="0"/>
        <v>40048</v>
      </c>
      <c r="F310" s="24">
        <f t="shared" si="0"/>
        <v>39220</v>
      </c>
      <c r="G310" s="24">
        <f t="shared" si="0"/>
        <v>51348</v>
      </c>
    </row>
    <row r="313" spans="1:7" x14ac:dyDescent="0.25">
      <c r="A313" s="21" t="s">
        <v>39</v>
      </c>
      <c r="B313" s="21">
        <v>2019</v>
      </c>
      <c r="C313" s="21">
        <v>2020</v>
      </c>
      <c r="D313" s="21">
        <v>2021</v>
      </c>
      <c r="E313" s="21">
        <v>2022</v>
      </c>
      <c r="F313" s="21">
        <v>2023</v>
      </c>
      <c r="G313" s="21">
        <v>2024</v>
      </c>
    </row>
    <row r="314" spans="1:7" x14ac:dyDescent="0.25">
      <c r="A314" s="22" t="s">
        <v>315</v>
      </c>
      <c r="B314" s="25">
        <v>0.38325853691456335</v>
      </c>
      <c r="C314" s="25">
        <v>0</v>
      </c>
      <c r="D314" s="25">
        <v>0</v>
      </c>
      <c r="E314" s="25">
        <v>0.5482171394326808</v>
      </c>
      <c r="F314" s="25">
        <v>0.15043345232024477</v>
      </c>
      <c r="G314" s="25">
        <v>0.38936277946560721</v>
      </c>
    </row>
    <row r="315" spans="1:7" x14ac:dyDescent="0.25">
      <c r="A315" s="22" t="s">
        <v>316</v>
      </c>
      <c r="B315" s="25">
        <v>0.24034113915508165</v>
      </c>
      <c r="C315" s="25">
        <v>0.6759540472732074</v>
      </c>
      <c r="D315" s="25">
        <v>0</v>
      </c>
      <c r="E315" s="25">
        <v>0.28743008389932079</v>
      </c>
      <c r="F315" s="25">
        <v>0.51392146863844979</v>
      </c>
      <c r="G315" s="25">
        <v>8.1931136558385922E-2</v>
      </c>
    </row>
    <row r="316" spans="1:7" x14ac:dyDescent="0.25">
      <c r="A316" s="22" t="s">
        <v>317</v>
      </c>
      <c r="B316" s="25">
        <v>0.32824942637332971</v>
      </c>
      <c r="C316" s="25">
        <v>0.19133764690347285</v>
      </c>
      <c r="D316" s="25">
        <v>0</v>
      </c>
      <c r="E316" s="25">
        <v>3.7729724330803037E-2</v>
      </c>
      <c r="F316" s="25">
        <v>5.6654767975522692E-2</v>
      </c>
      <c r="G316" s="25">
        <v>7.3031082028511329E-2</v>
      </c>
    </row>
    <row r="317" spans="1:7" x14ac:dyDescent="0.25">
      <c r="A317" s="22" t="s">
        <v>318</v>
      </c>
      <c r="B317" s="25">
        <v>4.0904643001754622E-2</v>
      </c>
      <c r="C317" s="25">
        <v>0.13270830582331969</v>
      </c>
      <c r="D317" s="25">
        <v>1</v>
      </c>
      <c r="E317" s="25">
        <v>0.12662305233719537</v>
      </c>
      <c r="F317" s="25">
        <v>0.27899031106578276</v>
      </c>
      <c r="G317" s="25">
        <v>0.43793331775336919</v>
      </c>
    </row>
    <row r="318" spans="1:7" x14ac:dyDescent="0.25">
      <c r="A318" s="22" t="s">
        <v>319</v>
      </c>
      <c r="B318" s="25">
        <v>7.2462545552706165E-3</v>
      </c>
      <c r="C318" s="25">
        <v>0</v>
      </c>
      <c r="D318" s="25">
        <v>0</v>
      </c>
      <c r="E318" s="25">
        <v>0</v>
      </c>
      <c r="F318" s="25">
        <v>0</v>
      </c>
      <c r="G318" s="25">
        <v>1.9280205655526992E-3</v>
      </c>
    </row>
    <row r="319" spans="1:7" x14ac:dyDescent="0.25">
      <c r="A319" s="22" t="s">
        <v>320</v>
      </c>
      <c r="B319" s="25">
        <v>0</v>
      </c>
      <c r="C319" s="25">
        <v>0</v>
      </c>
      <c r="D319" s="25">
        <v>0</v>
      </c>
      <c r="E319" s="25">
        <v>0</v>
      </c>
      <c r="F319" s="25">
        <v>0</v>
      </c>
      <c r="G319" s="25">
        <v>1.5813663628573654E-2</v>
      </c>
    </row>
    <row r="320" spans="1:7" x14ac:dyDescent="0.25">
      <c r="A320" s="21" t="s">
        <v>54</v>
      </c>
      <c r="B320" s="26">
        <v>1</v>
      </c>
      <c r="C320" s="26">
        <v>1</v>
      </c>
      <c r="D320" s="26">
        <v>1</v>
      </c>
      <c r="E320" s="26">
        <v>1</v>
      </c>
      <c r="F320" s="26">
        <v>1</v>
      </c>
      <c r="G320" s="26">
        <v>1</v>
      </c>
    </row>
    <row r="322" spans="1:4" x14ac:dyDescent="0.25">
      <c r="A322" s="27" t="s">
        <v>321</v>
      </c>
      <c r="B322" s="27" t="s">
        <v>322</v>
      </c>
    </row>
    <row r="323" spans="1:4" x14ac:dyDescent="0.25">
      <c r="A323" s="22" t="s">
        <v>315</v>
      </c>
      <c r="B323" s="12">
        <v>15949.333333333334</v>
      </c>
    </row>
    <row r="324" spans="1:4" x14ac:dyDescent="0.25">
      <c r="A324" s="22" t="s">
        <v>316</v>
      </c>
      <c r="B324" s="12">
        <v>11958</v>
      </c>
    </row>
    <row r="325" spans="1:4" x14ac:dyDescent="0.25">
      <c r="A325" s="22" t="s">
        <v>317</v>
      </c>
      <c r="B325" s="12">
        <v>2494.3333333333335</v>
      </c>
    </row>
    <row r="326" spans="1:4" x14ac:dyDescent="0.25">
      <c r="A326" s="22" t="s">
        <v>318</v>
      </c>
      <c r="B326" s="12">
        <v>12833.333333333334</v>
      </c>
    </row>
    <row r="328" spans="1:4" x14ac:dyDescent="0.25">
      <c r="A328" s="176" t="s">
        <v>277</v>
      </c>
    </row>
    <row r="329" spans="1:4" x14ac:dyDescent="0.25">
      <c r="A329" s="176"/>
    </row>
    <row r="330" spans="1:4" x14ac:dyDescent="0.25">
      <c r="A330" t="s">
        <v>323</v>
      </c>
    </row>
    <row r="332" spans="1:4" x14ac:dyDescent="0.25">
      <c r="A332" s="79" t="s">
        <v>324</v>
      </c>
      <c r="B332" s="79" t="s">
        <v>325</v>
      </c>
      <c r="C332" s="79" t="s">
        <v>326</v>
      </c>
      <c r="D332" s="79" t="s">
        <v>327</v>
      </c>
    </row>
    <row r="333" spans="1:4" x14ac:dyDescent="0.25">
      <c r="A333" s="73" t="s">
        <v>328</v>
      </c>
      <c r="B333" s="200">
        <v>1.21E-2</v>
      </c>
      <c r="C333" s="200">
        <v>1.44E-2</v>
      </c>
      <c r="D333" s="200">
        <v>1.2999999999999999E-2</v>
      </c>
    </row>
    <row r="334" spans="1:4" x14ac:dyDescent="0.25">
      <c r="A334" s="73" t="s">
        <v>329</v>
      </c>
      <c r="B334" s="200">
        <v>8.0999999999999996E-3</v>
      </c>
      <c r="C334" s="200">
        <v>9.9000000000000008E-3</v>
      </c>
      <c r="D334" s="200">
        <v>8.9999999999999993E-3</v>
      </c>
    </row>
    <row r="335" spans="1:4" x14ac:dyDescent="0.25">
      <c r="A335" s="73" t="s">
        <v>330</v>
      </c>
      <c r="B335" s="200">
        <v>6.6E-3</v>
      </c>
      <c r="C335" s="200">
        <v>4.7000000000000002E-3</v>
      </c>
      <c r="D335" s="200">
        <v>6.0000000000000001E-3</v>
      </c>
    </row>
    <row r="336" spans="1:4" x14ac:dyDescent="0.25">
      <c r="A336" s="73" t="s">
        <v>331</v>
      </c>
      <c r="B336" s="200">
        <v>6.4000000000000003E-3</v>
      </c>
      <c r="C336" s="200">
        <v>5.4000000000000003E-3</v>
      </c>
      <c r="D336" s="200">
        <v>6.0000000000000001E-3</v>
      </c>
    </row>
    <row r="337" spans="1:4" x14ac:dyDescent="0.25">
      <c r="A337" s="73" t="s">
        <v>332</v>
      </c>
      <c r="B337" s="200">
        <v>1.7000000000000001E-2</v>
      </c>
      <c r="C337" s="200">
        <v>1.5299999999999999E-2</v>
      </c>
      <c r="D337" s="200">
        <v>1.6E-2</v>
      </c>
    </row>
    <row r="338" spans="1:4" x14ac:dyDescent="0.25">
      <c r="A338" s="73" t="s">
        <v>333</v>
      </c>
      <c r="B338" s="200">
        <v>3.49E-2</v>
      </c>
      <c r="C338" s="200">
        <v>3.4799999999999998E-2</v>
      </c>
      <c r="D338" s="200">
        <v>3.5000000000000003E-2</v>
      </c>
    </row>
    <row r="339" spans="1:4" x14ac:dyDescent="0.25">
      <c r="A339" s="73" t="s">
        <v>334</v>
      </c>
      <c r="B339" s="200">
        <v>4.5999999999999999E-2</v>
      </c>
      <c r="C339" s="200">
        <v>4.4299999999999999E-2</v>
      </c>
      <c r="D339" s="200">
        <v>4.4999999999999998E-2</v>
      </c>
    </row>
    <row r="340" spans="1:4" x14ac:dyDescent="0.25">
      <c r="A340" s="73" t="s">
        <v>335</v>
      </c>
      <c r="B340" s="200">
        <v>5.04E-2</v>
      </c>
      <c r="C340" s="200">
        <v>4.6300000000000001E-2</v>
      </c>
      <c r="D340" s="200">
        <v>4.8000000000000001E-2</v>
      </c>
    </row>
    <row r="341" spans="1:4" x14ac:dyDescent="0.25">
      <c r="A341" s="73" t="s">
        <v>336</v>
      </c>
      <c r="B341" s="200">
        <v>4.9200000000000001E-2</v>
      </c>
      <c r="C341" s="200">
        <v>4.65E-2</v>
      </c>
      <c r="D341" s="200">
        <v>4.8000000000000001E-2</v>
      </c>
    </row>
    <row r="342" spans="1:4" x14ac:dyDescent="0.25">
      <c r="A342" s="73" t="s">
        <v>337</v>
      </c>
      <c r="B342" s="200">
        <v>4.1099999999999998E-2</v>
      </c>
      <c r="C342" s="200">
        <v>3.7199999999999997E-2</v>
      </c>
      <c r="D342" s="200">
        <v>3.9E-2</v>
      </c>
    </row>
    <row r="343" spans="1:4" x14ac:dyDescent="0.25">
      <c r="A343" s="73" t="s">
        <v>338</v>
      </c>
      <c r="B343" s="200">
        <v>3.8600000000000002E-2</v>
      </c>
      <c r="C343" s="200">
        <v>3.2099999999999997E-2</v>
      </c>
      <c r="D343" s="200">
        <v>3.5000000000000003E-2</v>
      </c>
    </row>
    <row r="344" spans="1:4" x14ac:dyDescent="0.25">
      <c r="A344" s="73" t="s">
        <v>339</v>
      </c>
      <c r="B344" s="200">
        <v>4.8399999999999999E-2</v>
      </c>
      <c r="C344" s="200">
        <v>4.8800000000000003E-2</v>
      </c>
      <c r="D344" s="200">
        <v>4.9000000000000002E-2</v>
      </c>
    </row>
    <row r="345" spans="1:4" x14ac:dyDescent="0.25">
      <c r="A345" s="73" t="s">
        <v>340</v>
      </c>
      <c r="B345" s="200">
        <v>4.4400000000000002E-2</v>
      </c>
      <c r="C345" s="200">
        <v>4.7500000000000001E-2</v>
      </c>
      <c r="D345" s="200">
        <v>4.5999999999999999E-2</v>
      </c>
    </row>
    <row r="346" spans="1:4" x14ac:dyDescent="0.25">
      <c r="A346" s="73" t="s">
        <v>341</v>
      </c>
      <c r="B346" s="200">
        <v>4.9399999999999999E-2</v>
      </c>
      <c r="C346" s="200">
        <v>4.41E-2</v>
      </c>
      <c r="D346" s="200">
        <v>4.7E-2</v>
      </c>
    </row>
    <row r="347" spans="1:4" x14ac:dyDescent="0.25">
      <c r="A347" s="73" t="s">
        <v>342</v>
      </c>
      <c r="B347" s="200">
        <v>4.2799999999999998E-2</v>
      </c>
      <c r="C347" s="200">
        <v>4.02E-2</v>
      </c>
      <c r="D347" s="200">
        <v>4.2000000000000003E-2</v>
      </c>
    </row>
    <row r="348" spans="1:4" x14ac:dyDescent="0.25">
      <c r="A348" s="73" t="s">
        <v>343</v>
      </c>
      <c r="B348" s="200">
        <v>4.5600000000000002E-2</v>
      </c>
      <c r="C348" s="200">
        <v>4.41E-2</v>
      </c>
      <c r="D348" s="200">
        <v>4.4999999999999998E-2</v>
      </c>
    </row>
    <row r="349" spans="1:4" x14ac:dyDescent="0.25">
      <c r="A349" s="73" t="s">
        <v>344</v>
      </c>
      <c r="B349" s="200">
        <v>5.3600000000000002E-2</v>
      </c>
      <c r="C349" s="200">
        <v>5.6300000000000003E-2</v>
      </c>
      <c r="D349" s="200">
        <v>5.5E-2</v>
      </c>
    </row>
    <row r="350" spans="1:4" x14ac:dyDescent="0.25">
      <c r="A350" s="73" t="s">
        <v>345</v>
      </c>
      <c r="B350" s="200">
        <v>7.2099999999999997E-2</v>
      </c>
      <c r="C350" s="200">
        <v>6.83E-2</v>
      </c>
      <c r="D350" s="200">
        <v>7.0000000000000007E-2</v>
      </c>
    </row>
    <row r="351" spans="1:4" x14ac:dyDescent="0.25">
      <c r="A351" s="73" t="s">
        <v>346</v>
      </c>
      <c r="B351" s="200">
        <v>7.8600000000000003E-2</v>
      </c>
      <c r="C351" s="200">
        <v>7.9200000000000007E-2</v>
      </c>
      <c r="D351" s="200">
        <v>7.9000000000000001E-2</v>
      </c>
    </row>
    <row r="352" spans="1:4" x14ac:dyDescent="0.25">
      <c r="A352" s="73" t="s">
        <v>347</v>
      </c>
      <c r="B352" s="200">
        <v>6.7199999999999996E-2</v>
      </c>
      <c r="C352" s="200">
        <v>7.5300000000000006E-2</v>
      </c>
      <c r="D352" s="200">
        <v>7.0999999999999994E-2</v>
      </c>
    </row>
    <row r="353" spans="1:5" x14ac:dyDescent="0.25">
      <c r="A353" s="73" t="s">
        <v>348</v>
      </c>
      <c r="B353" s="200">
        <v>5.3499999999999999E-2</v>
      </c>
      <c r="C353" s="200">
        <v>0.06</v>
      </c>
      <c r="D353" s="200">
        <v>5.7000000000000002E-2</v>
      </c>
    </row>
    <row r="354" spans="1:5" x14ac:dyDescent="0.25">
      <c r="A354" s="73" t="s">
        <v>349</v>
      </c>
      <c r="B354" s="200">
        <v>5.4800000000000001E-2</v>
      </c>
      <c r="C354" s="200">
        <v>6.1100000000000002E-2</v>
      </c>
      <c r="D354" s="200">
        <v>5.8000000000000003E-2</v>
      </c>
    </row>
    <row r="355" spans="1:5" x14ac:dyDescent="0.25">
      <c r="A355" s="73" t="s">
        <v>350</v>
      </c>
      <c r="B355" s="200">
        <v>4.5100000000000001E-2</v>
      </c>
      <c r="C355" s="200">
        <v>5.0500000000000003E-2</v>
      </c>
      <c r="D355" s="200">
        <v>4.8000000000000001E-2</v>
      </c>
    </row>
    <row r="356" spans="1:5" x14ac:dyDescent="0.25">
      <c r="A356" s="73" t="s">
        <v>351</v>
      </c>
      <c r="B356" s="200">
        <v>3.4299999999999997E-2</v>
      </c>
      <c r="C356" s="200">
        <v>3.3599999999999998E-2</v>
      </c>
      <c r="D356" s="200">
        <v>3.4000000000000002E-2</v>
      </c>
    </row>
    <row r="358" spans="1:5" ht="15.75" customHeight="1" x14ac:dyDescent="0.25">
      <c r="A358" s="176" t="s">
        <v>277</v>
      </c>
    </row>
    <row r="359" spans="1:5" ht="15.75" customHeight="1" x14ac:dyDescent="0.25">
      <c r="A359" s="176"/>
    </row>
    <row r="360" spans="1:5" x14ac:dyDescent="0.25">
      <c r="A360" s="1" t="s">
        <v>352</v>
      </c>
    </row>
    <row r="362" spans="1:5" x14ac:dyDescent="0.25">
      <c r="A362" s="119" t="s">
        <v>39</v>
      </c>
      <c r="B362" s="120" t="s">
        <v>353</v>
      </c>
      <c r="C362" s="120" t="s">
        <v>354</v>
      </c>
      <c r="D362" s="120" t="s">
        <v>355</v>
      </c>
      <c r="E362" s="120" t="s">
        <v>356</v>
      </c>
    </row>
    <row r="363" spans="1:5" x14ac:dyDescent="0.25">
      <c r="A363" s="6">
        <v>2019</v>
      </c>
      <c r="B363" s="47">
        <v>22349181427</v>
      </c>
      <c r="C363" s="48">
        <v>0.58499999999999996</v>
      </c>
      <c r="D363" s="47">
        <v>61315587</v>
      </c>
      <c r="E363" s="47">
        <v>1477101</v>
      </c>
    </row>
    <row r="364" spans="1:5" x14ac:dyDescent="0.25">
      <c r="A364" s="6">
        <v>2020</v>
      </c>
      <c r="B364" s="47">
        <v>14365795659</v>
      </c>
      <c r="C364" s="48">
        <v>0.58399999999999996</v>
      </c>
      <c r="D364" s="47">
        <v>39075003</v>
      </c>
      <c r="E364" s="47">
        <v>920169</v>
      </c>
    </row>
    <row r="365" spans="1:5" x14ac:dyDescent="0.25">
      <c r="A365" s="6">
        <v>2021</v>
      </c>
      <c r="B365" s="47">
        <v>17125279506</v>
      </c>
      <c r="C365" s="48">
        <v>0.58799999999999997</v>
      </c>
      <c r="D365" s="47">
        <v>50565381</v>
      </c>
      <c r="E365" s="47">
        <v>1137205</v>
      </c>
    </row>
    <row r="366" spans="1:5" x14ac:dyDescent="0.25">
      <c r="A366" s="6">
        <v>2022</v>
      </c>
      <c r="B366" s="47">
        <v>23111211163</v>
      </c>
      <c r="C366" s="48">
        <v>0.66400000000000003</v>
      </c>
      <c r="D366" s="47">
        <v>60431665</v>
      </c>
      <c r="E366" s="47">
        <v>1373186</v>
      </c>
    </row>
    <row r="367" spans="1:5" x14ac:dyDescent="0.25">
      <c r="A367" s="6">
        <v>2023</v>
      </c>
      <c r="B367" s="47">
        <v>23958278518</v>
      </c>
      <c r="C367" s="48">
        <v>0.58699999999999997</v>
      </c>
      <c r="D367" s="47">
        <v>69115987</v>
      </c>
      <c r="E367" s="47">
        <v>1543642</v>
      </c>
    </row>
    <row r="368" spans="1:5" x14ac:dyDescent="0.25">
      <c r="A368" s="6">
        <v>2024</v>
      </c>
      <c r="B368" s="47">
        <v>23195412981</v>
      </c>
      <c r="C368" s="48">
        <v>0.59699999999999998</v>
      </c>
      <c r="D368" s="47">
        <v>63588442</v>
      </c>
      <c r="E368" s="47">
        <v>1668456</v>
      </c>
    </row>
    <row r="369" spans="1:5" x14ac:dyDescent="0.25">
      <c r="A369" s="121" t="s">
        <v>322</v>
      </c>
      <c r="B369" s="122">
        <v>23421634221</v>
      </c>
      <c r="C369" s="123">
        <v>0.61599999999999999</v>
      </c>
      <c r="D369" s="122">
        <v>64378698</v>
      </c>
      <c r="E369" s="122">
        <v>1528428</v>
      </c>
    </row>
    <row r="371" spans="1:5" x14ac:dyDescent="0.25">
      <c r="A371" s="176" t="s">
        <v>277</v>
      </c>
    </row>
  </sheetData>
  <pageMargins left="0.7" right="0.7" top="0.75" bottom="0.75" header="0.3" footer="0.3"/>
  <ignoredErrors>
    <ignoredError sqref="B310:G3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DFB99-BB51-4E71-81AD-A6973864ABE6}">
  <dimension ref="A1:I206"/>
  <sheetViews>
    <sheetView showGridLines="0" zoomScale="85" zoomScaleNormal="85" workbookViewId="0">
      <selection activeCell="D3" sqref="D3"/>
    </sheetView>
  </sheetViews>
  <sheetFormatPr defaultRowHeight="15" x14ac:dyDescent="0.25"/>
  <cols>
    <col min="1" max="1" width="19.140625" customWidth="1"/>
    <col min="2" max="2" width="24.28515625" customWidth="1"/>
    <col min="3" max="8" width="21.85546875" customWidth="1"/>
    <col min="9" max="9" width="16.7109375" customWidth="1"/>
  </cols>
  <sheetData>
    <row r="1" spans="1:4" x14ac:dyDescent="0.25">
      <c r="A1" s="1" t="s">
        <v>357</v>
      </c>
    </row>
    <row r="3" spans="1:4" x14ac:dyDescent="0.25">
      <c r="A3" s="80" t="s">
        <v>358</v>
      </c>
      <c r="B3" s="80" t="s">
        <v>359</v>
      </c>
      <c r="C3" s="80" t="s">
        <v>327</v>
      </c>
    </row>
    <row r="4" spans="1:4" x14ac:dyDescent="0.25">
      <c r="A4" s="201" t="s">
        <v>360</v>
      </c>
      <c r="B4" s="202" t="s">
        <v>361</v>
      </c>
      <c r="C4" s="203">
        <v>2.7199999999999998E-2</v>
      </c>
    </row>
    <row r="5" spans="1:4" x14ac:dyDescent="0.25">
      <c r="A5" s="201" t="s">
        <v>362</v>
      </c>
      <c r="B5" s="202" t="s">
        <v>363</v>
      </c>
      <c r="C5" s="203">
        <v>0.9728</v>
      </c>
    </row>
    <row r="6" spans="1:4" x14ac:dyDescent="0.25">
      <c r="A6" s="202" t="s">
        <v>364</v>
      </c>
      <c r="B6" s="202" t="s">
        <v>365</v>
      </c>
      <c r="C6" s="201" t="s">
        <v>366</v>
      </c>
    </row>
    <row r="8" spans="1:4" x14ac:dyDescent="0.25">
      <c r="A8" s="50" t="s">
        <v>367</v>
      </c>
    </row>
    <row r="10" spans="1:4" x14ac:dyDescent="0.25">
      <c r="A10" s="1" t="s">
        <v>368</v>
      </c>
    </row>
    <row r="12" spans="1:4" x14ac:dyDescent="0.25">
      <c r="A12" s="204" t="s">
        <v>369</v>
      </c>
      <c r="B12" s="205" t="s">
        <v>360</v>
      </c>
      <c r="C12" s="205" t="s">
        <v>362</v>
      </c>
      <c r="D12" s="206" t="s">
        <v>364</v>
      </c>
    </row>
    <row r="13" spans="1:4" x14ac:dyDescent="0.25">
      <c r="A13" s="207" t="s">
        <v>370</v>
      </c>
      <c r="B13" s="208">
        <v>9988</v>
      </c>
      <c r="C13" s="208">
        <v>355383</v>
      </c>
      <c r="D13" s="209">
        <v>365371</v>
      </c>
    </row>
    <row r="14" spans="1:4" x14ac:dyDescent="0.25">
      <c r="A14" s="207" t="s">
        <v>371</v>
      </c>
      <c r="B14" s="208">
        <v>1754</v>
      </c>
      <c r="C14" s="208">
        <v>170461</v>
      </c>
      <c r="D14" s="209">
        <v>172215</v>
      </c>
    </row>
    <row r="15" spans="1:4" x14ac:dyDescent="0.25">
      <c r="A15" s="207" t="s">
        <v>372</v>
      </c>
      <c r="B15" s="208">
        <v>3765</v>
      </c>
      <c r="C15" s="208">
        <v>243688</v>
      </c>
      <c r="D15" s="209">
        <v>247453</v>
      </c>
    </row>
    <row r="16" spans="1:4" x14ac:dyDescent="0.25">
      <c r="A16" s="207" t="s">
        <v>373</v>
      </c>
      <c r="B16" s="208">
        <v>8828</v>
      </c>
      <c r="C16" s="208">
        <v>362111</v>
      </c>
      <c r="D16" s="209">
        <v>370939</v>
      </c>
    </row>
    <row r="17" spans="1:4" x14ac:dyDescent="0.25">
      <c r="A17" s="207" t="s">
        <v>374</v>
      </c>
      <c r="B17" s="208">
        <v>10404</v>
      </c>
      <c r="C17" s="208">
        <v>377527</v>
      </c>
      <c r="D17" s="209">
        <v>387931</v>
      </c>
    </row>
    <row r="18" spans="1:4" x14ac:dyDescent="0.25">
      <c r="A18" s="210" t="s">
        <v>375</v>
      </c>
      <c r="B18" s="211">
        <v>10725</v>
      </c>
      <c r="C18" s="211">
        <v>384006</v>
      </c>
      <c r="D18" s="212">
        <v>394731</v>
      </c>
    </row>
    <row r="20" spans="1:4" x14ac:dyDescent="0.25">
      <c r="A20" s="50" t="s">
        <v>367</v>
      </c>
    </row>
    <row r="22" spans="1:4" x14ac:dyDescent="0.25">
      <c r="A22" s="93" t="s">
        <v>376</v>
      </c>
      <c r="B22" s="94"/>
      <c r="C22" s="94"/>
      <c r="D22" s="94"/>
    </row>
    <row r="23" spans="1:4" x14ac:dyDescent="0.25">
      <c r="A23" s="201" t="s">
        <v>377</v>
      </c>
      <c r="B23" s="201" t="s">
        <v>360</v>
      </c>
      <c r="C23" s="201" t="s">
        <v>362</v>
      </c>
      <c r="D23" s="202" t="s">
        <v>364</v>
      </c>
    </row>
    <row r="24" spans="1:4" x14ac:dyDescent="0.25">
      <c r="A24" s="201" t="s">
        <v>378</v>
      </c>
      <c r="B24" s="73">
        <v>824</v>
      </c>
      <c r="C24" s="73">
        <v>31025</v>
      </c>
      <c r="D24" s="79">
        <v>31849</v>
      </c>
    </row>
    <row r="25" spans="1:4" x14ac:dyDescent="0.25">
      <c r="A25" s="201" t="s">
        <v>379</v>
      </c>
      <c r="B25" s="73">
        <v>668</v>
      </c>
      <c r="C25" s="73">
        <v>25389</v>
      </c>
      <c r="D25" s="79">
        <v>26057</v>
      </c>
    </row>
    <row r="26" spans="1:4" x14ac:dyDescent="0.25">
      <c r="A26" s="201" t="s">
        <v>380</v>
      </c>
      <c r="B26" s="73">
        <v>800</v>
      </c>
      <c r="C26" s="73">
        <v>29168</v>
      </c>
      <c r="D26" s="79">
        <v>29968</v>
      </c>
    </row>
    <row r="27" spans="1:4" x14ac:dyDescent="0.25">
      <c r="A27" s="201" t="s">
        <v>381</v>
      </c>
      <c r="B27" s="73">
        <v>807</v>
      </c>
      <c r="C27" s="73">
        <v>28579</v>
      </c>
      <c r="D27" s="79">
        <v>29386</v>
      </c>
    </row>
    <row r="28" spans="1:4" x14ac:dyDescent="0.25">
      <c r="A28" s="201" t="s">
        <v>382</v>
      </c>
      <c r="B28" s="73">
        <v>807</v>
      </c>
      <c r="C28" s="73">
        <v>30597</v>
      </c>
      <c r="D28" s="79">
        <v>31404</v>
      </c>
    </row>
    <row r="29" spans="1:4" x14ac:dyDescent="0.25">
      <c r="A29" s="201" t="s">
        <v>383</v>
      </c>
      <c r="B29" s="73">
        <v>700</v>
      </c>
      <c r="C29" s="73">
        <v>27161</v>
      </c>
      <c r="D29" s="79">
        <v>27861</v>
      </c>
    </row>
    <row r="30" spans="1:4" x14ac:dyDescent="0.25">
      <c r="A30" s="201" t="s">
        <v>384</v>
      </c>
      <c r="B30" s="73">
        <v>992</v>
      </c>
      <c r="C30" s="73">
        <v>34051</v>
      </c>
      <c r="D30" s="79">
        <v>35043</v>
      </c>
    </row>
    <row r="31" spans="1:4" x14ac:dyDescent="0.25">
      <c r="A31" s="201" t="s">
        <v>385</v>
      </c>
      <c r="B31" s="73">
        <v>846</v>
      </c>
      <c r="C31" s="73">
        <v>31118</v>
      </c>
      <c r="D31" s="79">
        <v>31964</v>
      </c>
    </row>
    <row r="32" spans="1:4" x14ac:dyDescent="0.25">
      <c r="A32" s="201" t="s">
        <v>386</v>
      </c>
      <c r="B32" s="73">
        <v>1051</v>
      </c>
      <c r="C32" s="73">
        <v>36565</v>
      </c>
      <c r="D32" s="79">
        <v>37616</v>
      </c>
    </row>
    <row r="33" spans="1:4" x14ac:dyDescent="0.25">
      <c r="A33" s="201" t="s">
        <v>387</v>
      </c>
      <c r="B33" s="73">
        <v>1083</v>
      </c>
      <c r="C33" s="73">
        <v>36250</v>
      </c>
      <c r="D33" s="79">
        <v>37333</v>
      </c>
    </row>
    <row r="34" spans="1:4" x14ac:dyDescent="0.25">
      <c r="A34" s="201" t="s">
        <v>388</v>
      </c>
      <c r="B34" s="73">
        <v>1362</v>
      </c>
      <c r="C34" s="73">
        <v>38723</v>
      </c>
      <c r="D34" s="79">
        <v>40085</v>
      </c>
    </row>
    <row r="35" spans="1:4" x14ac:dyDescent="0.25">
      <c r="A35" s="201" t="s">
        <v>389</v>
      </c>
      <c r="B35" s="73">
        <v>785</v>
      </c>
      <c r="C35" s="73">
        <v>35401</v>
      </c>
      <c r="D35" s="79">
        <v>36186</v>
      </c>
    </row>
    <row r="36" spans="1:4" x14ac:dyDescent="0.25">
      <c r="A36" s="202" t="s">
        <v>364</v>
      </c>
      <c r="B36" s="79">
        <v>10725</v>
      </c>
      <c r="C36" s="79">
        <v>384027</v>
      </c>
      <c r="D36" s="79">
        <v>394752</v>
      </c>
    </row>
    <row r="37" spans="1:4" x14ac:dyDescent="0.25">
      <c r="A37" s="50" t="s">
        <v>367</v>
      </c>
    </row>
    <row r="40" spans="1:4" x14ac:dyDescent="0.25">
      <c r="A40" s="1" t="s">
        <v>390</v>
      </c>
    </row>
    <row r="41" spans="1:4" x14ac:dyDescent="0.25">
      <c r="A41" s="1"/>
    </row>
    <row r="42" spans="1:4" x14ac:dyDescent="0.25">
      <c r="A42" s="80" t="s">
        <v>307</v>
      </c>
      <c r="B42" s="80" t="s">
        <v>391</v>
      </c>
      <c r="C42" s="80" t="s">
        <v>392</v>
      </c>
      <c r="D42" s="80" t="s">
        <v>54</v>
      </c>
    </row>
    <row r="43" spans="1:4" x14ac:dyDescent="0.25">
      <c r="A43" s="65" t="s">
        <v>75</v>
      </c>
      <c r="B43" s="16">
        <v>103334</v>
      </c>
      <c r="C43" s="16">
        <v>111</v>
      </c>
      <c r="D43" s="66">
        <v>103445</v>
      </c>
    </row>
    <row r="44" spans="1:4" x14ac:dyDescent="0.25">
      <c r="A44" s="65" t="s">
        <v>77</v>
      </c>
      <c r="B44" s="16">
        <v>53233</v>
      </c>
      <c r="C44" s="16">
        <v>327</v>
      </c>
      <c r="D44" s="66">
        <v>53560</v>
      </c>
    </row>
    <row r="45" spans="1:4" x14ac:dyDescent="0.25">
      <c r="A45" s="65" t="s">
        <v>78</v>
      </c>
      <c r="B45" s="16">
        <v>42595</v>
      </c>
      <c r="C45" s="16">
        <v>2573</v>
      </c>
      <c r="D45" s="66">
        <v>45168</v>
      </c>
    </row>
    <row r="46" spans="1:4" x14ac:dyDescent="0.25">
      <c r="A46" s="65" t="s">
        <v>89</v>
      </c>
      <c r="B46" s="16">
        <v>42702</v>
      </c>
      <c r="C46" s="16">
        <v>82</v>
      </c>
      <c r="D46" s="66">
        <v>42784</v>
      </c>
    </row>
    <row r="47" spans="1:4" x14ac:dyDescent="0.25">
      <c r="A47" s="65" t="s">
        <v>81</v>
      </c>
      <c r="B47" s="16">
        <v>22004</v>
      </c>
      <c r="C47" s="16">
        <v>6197</v>
      </c>
      <c r="D47" s="66">
        <v>28201</v>
      </c>
    </row>
    <row r="48" spans="1:4" x14ac:dyDescent="0.25">
      <c r="A48" s="65" t="s">
        <v>80</v>
      </c>
      <c r="B48" s="16">
        <v>25511</v>
      </c>
      <c r="C48" s="16">
        <v>1125</v>
      </c>
      <c r="D48" s="66">
        <v>26636</v>
      </c>
    </row>
    <row r="49" spans="1:4" x14ac:dyDescent="0.25">
      <c r="A49" s="65" t="s">
        <v>92</v>
      </c>
      <c r="B49" s="16">
        <v>11727</v>
      </c>
      <c r="C49" s="16">
        <v>22</v>
      </c>
      <c r="D49" s="66">
        <v>11749</v>
      </c>
    </row>
    <row r="50" spans="1:4" x14ac:dyDescent="0.25">
      <c r="A50" s="65" t="s">
        <v>87</v>
      </c>
      <c r="B50" s="16">
        <v>11183</v>
      </c>
      <c r="C50" s="16">
        <v>0</v>
      </c>
      <c r="D50" s="66">
        <v>11183</v>
      </c>
    </row>
    <row r="51" spans="1:4" x14ac:dyDescent="0.25">
      <c r="A51" s="65" t="s">
        <v>100</v>
      </c>
      <c r="B51" s="16">
        <v>10114</v>
      </c>
      <c r="C51" s="16">
        <v>3</v>
      </c>
      <c r="D51" s="66">
        <v>10117</v>
      </c>
    </row>
    <row r="52" spans="1:4" x14ac:dyDescent="0.25">
      <c r="A52" s="65" t="s">
        <v>76</v>
      </c>
      <c r="B52" s="16">
        <v>8881</v>
      </c>
      <c r="C52" s="16">
        <v>3</v>
      </c>
      <c r="D52" s="66">
        <v>8884</v>
      </c>
    </row>
    <row r="53" spans="1:4" x14ac:dyDescent="0.25">
      <c r="A53" s="65" t="s">
        <v>79</v>
      </c>
      <c r="B53" s="16">
        <v>8034</v>
      </c>
      <c r="C53" s="16">
        <v>11</v>
      </c>
      <c r="D53" s="66">
        <v>8045</v>
      </c>
    </row>
    <row r="54" spans="1:4" x14ac:dyDescent="0.25">
      <c r="A54" s="65" t="s">
        <v>94</v>
      </c>
      <c r="B54" s="16">
        <v>7682</v>
      </c>
      <c r="C54" s="16">
        <v>1</v>
      </c>
      <c r="D54" s="66">
        <v>7683</v>
      </c>
    </row>
    <row r="55" spans="1:4" x14ac:dyDescent="0.25">
      <c r="A55" s="65" t="s">
        <v>91</v>
      </c>
      <c r="B55" s="16">
        <v>7544</v>
      </c>
      <c r="C55" s="16">
        <v>1</v>
      </c>
      <c r="D55" s="66">
        <v>7545</v>
      </c>
    </row>
    <row r="56" spans="1:4" x14ac:dyDescent="0.25">
      <c r="A56" s="65" t="s">
        <v>90</v>
      </c>
      <c r="B56" s="16">
        <v>6049</v>
      </c>
      <c r="C56" s="16">
        <v>236</v>
      </c>
      <c r="D56" s="66">
        <v>6285</v>
      </c>
    </row>
    <row r="57" spans="1:4" x14ac:dyDescent="0.25">
      <c r="A57" s="65" t="s">
        <v>95</v>
      </c>
      <c r="B57" s="16">
        <v>5798</v>
      </c>
      <c r="C57" s="16">
        <v>0</v>
      </c>
      <c r="D57" s="66">
        <v>5798</v>
      </c>
    </row>
    <row r="58" spans="1:4" x14ac:dyDescent="0.25">
      <c r="A58" s="65" t="s">
        <v>84</v>
      </c>
      <c r="B58" s="16">
        <v>3385</v>
      </c>
      <c r="C58" s="16">
        <v>1</v>
      </c>
      <c r="D58" s="66">
        <v>3386</v>
      </c>
    </row>
    <row r="59" spans="1:4" x14ac:dyDescent="0.25">
      <c r="A59" s="65" t="s">
        <v>86</v>
      </c>
      <c r="B59" s="16">
        <v>3086</v>
      </c>
      <c r="C59" s="16">
        <v>1</v>
      </c>
      <c r="D59" s="66">
        <v>3087</v>
      </c>
    </row>
    <row r="60" spans="1:4" x14ac:dyDescent="0.25">
      <c r="A60" s="65" t="s">
        <v>93</v>
      </c>
      <c r="B60" s="16">
        <v>2840</v>
      </c>
      <c r="C60" s="16">
        <v>4</v>
      </c>
      <c r="D60" s="66">
        <v>2844</v>
      </c>
    </row>
    <row r="61" spans="1:4" x14ac:dyDescent="0.25">
      <c r="A61" s="65" t="s">
        <v>82</v>
      </c>
      <c r="B61" s="16">
        <v>2837</v>
      </c>
      <c r="C61" s="16">
        <v>6</v>
      </c>
      <c r="D61" s="66">
        <v>2843</v>
      </c>
    </row>
    <row r="62" spans="1:4" x14ac:dyDescent="0.25">
      <c r="A62" s="65" t="s">
        <v>85</v>
      </c>
      <c r="B62" s="16">
        <v>2152</v>
      </c>
      <c r="C62" s="16">
        <v>4</v>
      </c>
      <c r="D62" s="66">
        <v>2156</v>
      </c>
    </row>
    <row r="63" spans="1:4" x14ac:dyDescent="0.25">
      <c r="A63" s="65" t="s">
        <v>88</v>
      </c>
      <c r="B63" s="16">
        <v>1805</v>
      </c>
      <c r="C63" s="16">
        <v>13</v>
      </c>
      <c r="D63" s="66">
        <v>1818</v>
      </c>
    </row>
    <row r="64" spans="1:4" x14ac:dyDescent="0.25">
      <c r="A64" s="65" t="s">
        <v>83</v>
      </c>
      <c r="B64" s="16">
        <v>714</v>
      </c>
      <c r="C64" s="16">
        <v>0</v>
      </c>
      <c r="D64" s="66">
        <v>714</v>
      </c>
    </row>
    <row r="65" spans="1:4" x14ac:dyDescent="0.25">
      <c r="A65" s="65" t="s">
        <v>97</v>
      </c>
      <c r="B65" s="16">
        <v>383</v>
      </c>
      <c r="C65" s="16">
        <v>0</v>
      </c>
      <c r="D65" s="66">
        <v>383</v>
      </c>
    </row>
    <row r="66" spans="1:4" x14ac:dyDescent="0.25">
      <c r="A66" s="65" t="s">
        <v>96</v>
      </c>
      <c r="B66" s="16">
        <v>293</v>
      </c>
      <c r="C66" s="16">
        <v>3</v>
      </c>
      <c r="D66" s="66">
        <v>296</v>
      </c>
    </row>
    <row r="67" spans="1:4" x14ac:dyDescent="0.25">
      <c r="A67" s="65" t="s">
        <v>99</v>
      </c>
      <c r="B67" s="16">
        <v>106</v>
      </c>
      <c r="C67" s="16">
        <v>1</v>
      </c>
      <c r="D67" s="66">
        <v>107</v>
      </c>
    </row>
    <row r="68" spans="1:4" x14ac:dyDescent="0.25">
      <c r="A68" s="65" t="s">
        <v>98</v>
      </c>
      <c r="B68" s="16">
        <v>35</v>
      </c>
      <c r="C68" s="16">
        <v>0</v>
      </c>
      <c r="D68" s="66">
        <v>35</v>
      </c>
    </row>
    <row r="69" spans="1:4" x14ac:dyDescent="0.25">
      <c r="A69" s="64" t="s">
        <v>54</v>
      </c>
      <c r="B69" s="95">
        <f>SUM(B43:B68)</f>
        <v>384027</v>
      </c>
      <c r="C69" s="95">
        <f>SUM(C43:C68)</f>
        <v>10725</v>
      </c>
      <c r="D69" s="95">
        <f>SUM(D43:D68)</f>
        <v>394752</v>
      </c>
    </row>
    <row r="70" spans="1:4" x14ac:dyDescent="0.25">
      <c r="A70" s="50" t="s">
        <v>367</v>
      </c>
    </row>
    <row r="71" spans="1:4" x14ac:dyDescent="0.25">
      <c r="A71" s="50"/>
    </row>
    <row r="72" spans="1:4" x14ac:dyDescent="0.25">
      <c r="A72" s="1" t="s">
        <v>393</v>
      </c>
    </row>
    <row r="73" spans="1:4" x14ac:dyDescent="0.25">
      <c r="A73" s="213" t="s">
        <v>394</v>
      </c>
      <c r="B73" s="205" t="s">
        <v>360</v>
      </c>
      <c r="C73" s="205" t="s">
        <v>362</v>
      </c>
      <c r="D73" s="214" t="s">
        <v>395</v>
      </c>
    </row>
    <row r="74" spans="1:4" x14ac:dyDescent="0.25">
      <c r="A74" s="215" t="s">
        <v>370</v>
      </c>
      <c r="B74" s="216">
        <v>294007</v>
      </c>
      <c r="C74" s="216">
        <v>11664956</v>
      </c>
      <c r="D74" s="84">
        <v>11958963</v>
      </c>
    </row>
    <row r="75" spans="1:4" x14ac:dyDescent="0.25">
      <c r="A75" s="215" t="s">
        <v>371</v>
      </c>
      <c r="B75" s="216">
        <v>48732</v>
      </c>
      <c r="C75" s="216">
        <v>5059992</v>
      </c>
      <c r="D75" s="84">
        <v>5108724</v>
      </c>
    </row>
    <row r="76" spans="1:4" x14ac:dyDescent="0.25">
      <c r="A76" s="215" t="s">
        <v>372</v>
      </c>
      <c r="B76" s="216">
        <v>99595</v>
      </c>
      <c r="C76" s="216">
        <v>7341419</v>
      </c>
      <c r="D76" s="84">
        <v>7441014</v>
      </c>
    </row>
    <row r="77" spans="1:4" x14ac:dyDescent="0.25">
      <c r="A77" s="215" t="s">
        <v>373</v>
      </c>
      <c r="B77" s="216">
        <v>240176</v>
      </c>
      <c r="C77" s="216">
        <v>11605007</v>
      </c>
      <c r="D77" s="84">
        <v>11845183</v>
      </c>
    </row>
    <row r="78" spans="1:4" x14ac:dyDescent="0.25">
      <c r="A78" s="215" t="s">
        <v>374</v>
      </c>
      <c r="B78" s="216">
        <v>294726</v>
      </c>
      <c r="C78" s="216">
        <v>12284178</v>
      </c>
      <c r="D78" s="84">
        <v>12578904</v>
      </c>
    </row>
    <row r="79" spans="1:4" x14ac:dyDescent="0.25">
      <c r="A79" s="217" t="s">
        <v>375</v>
      </c>
      <c r="B79" s="216">
        <v>309073</v>
      </c>
      <c r="C79" s="216">
        <v>12729405</v>
      </c>
      <c r="D79" s="84">
        <v>13038478</v>
      </c>
    </row>
    <row r="80" spans="1:4" x14ac:dyDescent="0.25">
      <c r="A80" s="50" t="s">
        <v>367</v>
      </c>
      <c r="B80" s="92"/>
      <c r="C80" s="92"/>
      <c r="D80" s="92"/>
    </row>
    <row r="82" spans="1:4" x14ac:dyDescent="0.25">
      <c r="A82" s="1" t="s">
        <v>396</v>
      </c>
    </row>
    <row r="83" spans="1:4" x14ac:dyDescent="0.25">
      <c r="A83" s="52" t="s">
        <v>397</v>
      </c>
      <c r="B83" s="52" t="s">
        <v>398</v>
      </c>
      <c r="C83" s="52" t="s">
        <v>399</v>
      </c>
      <c r="D83" s="52" t="s">
        <v>308</v>
      </c>
    </row>
    <row r="84" spans="1:4" x14ac:dyDescent="0.25">
      <c r="A84" s="87">
        <v>45292</v>
      </c>
      <c r="B84" s="107">
        <v>23659</v>
      </c>
      <c r="C84" s="107">
        <v>1071883</v>
      </c>
      <c r="D84" s="107">
        <v>1095542</v>
      </c>
    </row>
    <row r="85" spans="1:4" x14ac:dyDescent="0.25">
      <c r="A85" s="87">
        <v>45323</v>
      </c>
      <c r="B85" s="107">
        <v>18385</v>
      </c>
      <c r="C85" s="107">
        <v>831276</v>
      </c>
      <c r="D85" s="107">
        <v>849661</v>
      </c>
    </row>
    <row r="86" spans="1:4" x14ac:dyDescent="0.25">
      <c r="A86" s="87">
        <v>45352</v>
      </c>
      <c r="B86" s="107">
        <v>22663</v>
      </c>
      <c r="C86" s="107">
        <v>942140</v>
      </c>
      <c r="D86" s="107">
        <v>964803</v>
      </c>
    </row>
    <row r="87" spans="1:4" x14ac:dyDescent="0.25">
      <c r="A87" s="87">
        <v>45383</v>
      </c>
      <c r="B87" s="107">
        <v>21763</v>
      </c>
      <c r="C87" s="107">
        <v>910454</v>
      </c>
      <c r="D87" s="107">
        <v>932217</v>
      </c>
    </row>
    <row r="88" spans="1:4" x14ac:dyDescent="0.25">
      <c r="A88" s="87">
        <v>45413</v>
      </c>
      <c r="B88" s="107">
        <v>23736</v>
      </c>
      <c r="C88" s="107">
        <v>987455</v>
      </c>
      <c r="D88" s="107">
        <v>1011191</v>
      </c>
    </row>
    <row r="89" spans="1:4" x14ac:dyDescent="0.25">
      <c r="A89" s="87">
        <v>45444</v>
      </c>
      <c r="B89" s="107">
        <v>19655</v>
      </c>
      <c r="C89" s="107">
        <v>857479</v>
      </c>
      <c r="D89" s="107">
        <v>877134</v>
      </c>
    </row>
    <row r="90" spans="1:4" x14ac:dyDescent="0.25">
      <c r="A90" s="87">
        <v>45474</v>
      </c>
      <c r="B90" s="107">
        <v>30035</v>
      </c>
      <c r="C90" s="107">
        <v>1149374</v>
      </c>
      <c r="D90" s="107">
        <v>1179409</v>
      </c>
    </row>
    <row r="91" spans="1:4" x14ac:dyDescent="0.25">
      <c r="A91" s="87">
        <v>45505</v>
      </c>
      <c r="B91" s="107">
        <v>22603</v>
      </c>
      <c r="C91" s="107">
        <v>1017358</v>
      </c>
      <c r="D91" s="107">
        <v>1039961</v>
      </c>
    </row>
    <row r="92" spans="1:4" x14ac:dyDescent="0.25">
      <c r="A92" s="87">
        <v>45536</v>
      </c>
      <c r="B92" s="107">
        <v>29168</v>
      </c>
      <c r="C92" s="107">
        <v>1224577</v>
      </c>
      <c r="D92" s="107">
        <v>1253745</v>
      </c>
    </row>
    <row r="93" spans="1:4" x14ac:dyDescent="0.25">
      <c r="A93" s="87">
        <v>45566</v>
      </c>
      <c r="B93" s="107">
        <v>30157</v>
      </c>
      <c r="C93" s="107">
        <v>1214629</v>
      </c>
      <c r="D93" s="107">
        <v>1244786</v>
      </c>
    </row>
    <row r="94" spans="1:4" x14ac:dyDescent="0.25">
      <c r="A94" s="87">
        <v>45597</v>
      </c>
      <c r="B94" s="107">
        <v>43936</v>
      </c>
      <c r="C94" s="107">
        <v>1311975</v>
      </c>
      <c r="D94" s="107">
        <v>1355911</v>
      </c>
    </row>
    <row r="95" spans="1:4" x14ac:dyDescent="0.25">
      <c r="A95" s="87">
        <v>45627</v>
      </c>
      <c r="B95" s="107">
        <v>23313</v>
      </c>
      <c r="C95" s="107">
        <v>1211522</v>
      </c>
      <c r="D95" s="107">
        <v>1234835</v>
      </c>
    </row>
    <row r="96" spans="1:4" x14ac:dyDescent="0.25">
      <c r="A96" s="52" t="s">
        <v>54</v>
      </c>
      <c r="B96" s="107">
        <v>309073</v>
      </c>
      <c r="C96" s="107">
        <v>12730122</v>
      </c>
      <c r="D96" s="107">
        <v>13039195</v>
      </c>
    </row>
    <row r="97" spans="1:6" x14ac:dyDescent="0.25">
      <c r="A97" s="50" t="s">
        <v>367</v>
      </c>
    </row>
    <row r="98" spans="1:6" x14ac:dyDescent="0.25">
      <c r="A98" s="50"/>
    </row>
    <row r="99" spans="1:6" x14ac:dyDescent="0.25">
      <c r="A99" s="1" t="s">
        <v>400</v>
      </c>
    </row>
    <row r="101" spans="1:6" ht="42.75" customHeight="1" x14ac:dyDescent="0.25">
      <c r="A101" s="74" t="s">
        <v>401</v>
      </c>
      <c r="B101" s="74" t="s">
        <v>402</v>
      </c>
      <c r="C101" s="74" t="s">
        <v>403</v>
      </c>
      <c r="D101" s="74" t="s">
        <v>404</v>
      </c>
      <c r="E101" s="74" t="s">
        <v>405</v>
      </c>
      <c r="F101" s="75" t="s">
        <v>406</v>
      </c>
    </row>
    <row r="102" spans="1:6" x14ac:dyDescent="0.25">
      <c r="A102" s="22" t="s">
        <v>75</v>
      </c>
      <c r="B102" s="23">
        <v>3766674</v>
      </c>
      <c r="C102" s="83">
        <v>0.29945961425277645</v>
      </c>
      <c r="D102" s="23">
        <v>3649485</v>
      </c>
      <c r="E102" s="83">
        <v>0.27988575981876179</v>
      </c>
      <c r="F102" s="83">
        <v>-3.1112063321646632E-2</v>
      </c>
    </row>
    <row r="103" spans="1:6" x14ac:dyDescent="0.25">
      <c r="A103" s="22" t="s">
        <v>77</v>
      </c>
      <c r="B103" s="23">
        <v>1719482</v>
      </c>
      <c r="C103" s="83">
        <v>0.13670294175566894</v>
      </c>
      <c r="D103" s="23">
        <v>1892871</v>
      </c>
      <c r="E103" s="83">
        <v>0.1451677806797122</v>
      </c>
      <c r="F103" s="83">
        <v>0.10083792677096939</v>
      </c>
    </row>
    <row r="104" spans="1:6" x14ac:dyDescent="0.25">
      <c r="A104" s="22" t="s">
        <v>89</v>
      </c>
      <c r="B104" s="23">
        <v>1353048</v>
      </c>
      <c r="C104" s="83">
        <v>0.10757056016673879</v>
      </c>
      <c r="D104" s="23">
        <v>1508688</v>
      </c>
      <c r="E104" s="83">
        <v>0.11570407528992395</v>
      </c>
      <c r="F104" s="83">
        <v>0.11502917856572716</v>
      </c>
    </row>
    <row r="105" spans="1:6" x14ac:dyDescent="0.25">
      <c r="A105" s="22" t="s">
        <v>78</v>
      </c>
      <c r="B105" s="23">
        <v>1393007</v>
      </c>
      <c r="C105" s="83">
        <v>0.1107473964753566</v>
      </c>
      <c r="D105" s="23">
        <v>1404133</v>
      </c>
      <c r="E105" s="83">
        <v>0.10768555880942036</v>
      </c>
      <c r="F105" s="83">
        <v>7.9870381125148691E-3</v>
      </c>
    </row>
    <row r="106" spans="1:6" x14ac:dyDescent="0.25">
      <c r="A106" s="22" t="s">
        <v>80</v>
      </c>
      <c r="B106" s="23">
        <v>757848</v>
      </c>
      <c r="C106" s="83">
        <v>6.0250733071733342E-2</v>
      </c>
      <c r="D106" s="23">
        <v>743433</v>
      </c>
      <c r="E106" s="83">
        <v>5.7015252858784608E-2</v>
      </c>
      <c r="F106" s="83">
        <v>-1.9020964626151948E-2</v>
      </c>
    </row>
    <row r="107" spans="1:6" x14ac:dyDescent="0.25">
      <c r="A107" s="22" t="s">
        <v>81</v>
      </c>
      <c r="B107" s="23">
        <v>717312</v>
      </c>
      <c r="C107" s="83">
        <v>5.7028023879658177E-2</v>
      </c>
      <c r="D107" s="23">
        <v>769847</v>
      </c>
      <c r="E107" s="83">
        <v>5.9040991410896151E-2</v>
      </c>
      <c r="F107" s="83">
        <v>7.3238702266238395E-2</v>
      </c>
    </row>
    <row r="108" spans="1:6" x14ac:dyDescent="0.25">
      <c r="A108" s="22" t="s">
        <v>92</v>
      </c>
      <c r="B108" s="23">
        <v>392824</v>
      </c>
      <c r="C108" s="83">
        <v>3.1230449863522209E-2</v>
      </c>
      <c r="D108" s="23">
        <v>466599</v>
      </c>
      <c r="E108" s="83">
        <v>3.5784340981172537E-2</v>
      </c>
      <c r="F108" s="83">
        <v>0.18780675315153861</v>
      </c>
    </row>
    <row r="109" spans="1:6" x14ac:dyDescent="0.25">
      <c r="A109" s="22" t="s">
        <v>76</v>
      </c>
      <c r="B109" s="23">
        <v>312131</v>
      </c>
      <c r="C109" s="83">
        <v>2.4815162888089961E-2</v>
      </c>
      <c r="D109" s="23">
        <v>324463</v>
      </c>
      <c r="E109" s="83">
        <v>2.4883668048526E-2</v>
      </c>
      <c r="F109" s="83">
        <v>3.9509052288942782E-2</v>
      </c>
    </row>
    <row r="110" spans="1:6" x14ac:dyDescent="0.25">
      <c r="A110" s="22" t="s">
        <v>100</v>
      </c>
      <c r="B110" s="23">
        <v>301090</v>
      </c>
      <c r="C110" s="83">
        <v>2.3937376915381704E-2</v>
      </c>
      <c r="D110" s="23">
        <v>300409</v>
      </c>
      <c r="E110" s="83">
        <v>2.3038922264756376E-2</v>
      </c>
      <c r="F110" s="83">
        <v>-2.2617821913713506E-3</v>
      </c>
    </row>
    <row r="111" spans="1:6" x14ac:dyDescent="0.25">
      <c r="A111" s="22" t="s">
        <v>87</v>
      </c>
      <c r="B111" s="23">
        <v>280791</v>
      </c>
      <c r="C111" s="83">
        <v>2.2323557745016254E-2</v>
      </c>
      <c r="D111" s="23">
        <v>314983</v>
      </c>
      <c r="E111" s="83">
        <v>2.4156629301118667E-2</v>
      </c>
      <c r="F111" s="83">
        <v>0.12177028466012087</v>
      </c>
    </row>
    <row r="112" spans="1:6" x14ac:dyDescent="0.25">
      <c r="A112" s="22" t="s">
        <v>79</v>
      </c>
      <c r="B112" s="23">
        <v>219848</v>
      </c>
      <c r="C112" s="83">
        <v>1.7478443123626945E-2</v>
      </c>
      <c r="D112" s="23">
        <v>219906</v>
      </c>
      <c r="E112" s="83">
        <v>1.6864998184320426E-2</v>
      </c>
      <c r="F112" s="83">
        <v>2.6381863833193844E-4</v>
      </c>
    </row>
    <row r="113" spans="1:6" x14ac:dyDescent="0.25">
      <c r="A113" s="22" t="s">
        <v>91</v>
      </c>
      <c r="B113" s="23">
        <v>194342</v>
      </c>
      <c r="C113" s="83">
        <v>1.545065496857787E-2</v>
      </c>
      <c r="D113" s="23">
        <v>202972</v>
      </c>
      <c r="E113" s="83">
        <v>1.5566298379616227E-2</v>
      </c>
      <c r="F113" s="83">
        <v>4.4406252894382069E-2</v>
      </c>
    </row>
    <row r="114" spans="1:6" x14ac:dyDescent="0.25">
      <c r="A114" s="22" t="s">
        <v>90</v>
      </c>
      <c r="B114" s="23">
        <v>192223</v>
      </c>
      <c r="C114" s="83">
        <v>1.5282189387908655E-2</v>
      </c>
      <c r="D114" s="23">
        <v>202879</v>
      </c>
      <c r="E114" s="83">
        <v>1.555916603747394E-2</v>
      </c>
      <c r="F114" s="83">
        <v>5.5435613844337046E-2</v>
      </c>
    </row>
    <row r="115" spans="1:6" x14ac:dyDescent="0.25">
      <c r="A115" s="22" t="s">
        <v>95</v>
      </c>
      <c r="B115" s="23">
        <v>187810</v>
      </c>
      <c r="C115" s="83">
        <v>1.493134530697744E-2</v>
      </c>
      <c r="D115" s="23">
        <v>194072</v>
      </c>
      <c r="E115" s="83">
        <v>1.4883740905784445E-2</v>
      </c>
      <c r="F115" s="83">
        <v>3.3342207550183696E-2</v>
      </c>
    </row>
    <row r="116" spans="1:6" x14ac:dyDescent="0.25">
      <c r="A116" s="22" t="s">
        <v>94</v>
      </c>
      <c r="B116" s="23">
        <v>146844</v>
      </c>
      <c r="C116" s="83">
        <v>1.1674450083902855E-2</v>
      </c>
      <c r="D116" s="23">
        <v>150833</v>
      </c>
      <c r="E116" s="83">
        <v>1.156766196072687E-2</v>
      </c>
      <c r="F116" s="83">
        <v>2.7164882460298002E-2</v>
      </c>
    </row>
    <row r="117" spans="1:6" x14ac:dyDescent="0.25">
      <c r="A117" s="22" t="s">
        <v>82</v>
      </c>
      <c r="B117" s="23">
        <v>121425</v>
      </c>
      <c r="C117" s="83">
        <v>9.6535786374513377E-3</v>
      </c>
      <c r="D117" s="23">
        <v>124085</v>
      </c>
      <c r="E117" s="83">
        <v>9.5163083303838932E-3</v>
      </c>
      <c r="F117" s="83">
        <v>2.1906526662548897E-2</v>
      </c>
    </row>
    <row r="118" spans="1:6" x14ac:dyDescent="0.25">
      <c r="A118" s="22" t="s">
        <v>84</v>
      </c>
      <c r="B118" s="23">
        <v>108329</v>
      </c>
      <c r="C118" s="83">
        <v>8.6124152375249407E-3</v>
      </c>
      <c r="D118" s="23">
        <v>135127</v>
      </c>
      <c r="E118" s="83">
        <v>1.0363139749041256E-2</v>
      </c>
      <c r="F118" s="83">
        <v>0.24737604888810938</v>
      </c>
    </row>
    <row r="119" spans="1:6" x14ac:dyDescent="0.25">
      <c r="A119" s="22" t="s">
        <v>86</v>
      </c>
      <c r="B119" s="23">
        <v>102755</v>
      </c>
      <c r="C119" s="83">
        <v>8.1692688728953033E-3</v>
      </c>
      <c r="D119" s="23">
        <v>115327</v>
      </c>
      <c r="E119" s="83">
        <v>8.8446410993930219E-3</v>
      </c>
      <c r="F119" s="83">
        <v>0.12234927740742543</v>
      </c>
    </row>
    <row r="120" spans="1:6" x14ac:dyDescent="0.25">
      <c r="A120" s="22" t="s">
        <v>93</v>
      </c>
      <c r="B120" s="23">
        <v>77416</v>
      </c>
      <c r="C120" s="83">
        <v>6.1547576182576303E-3</v>
      </c>
      <c r="D120" s="23">
        <v>97861</v>
      </c>
      <c r="E120" s="83">
        <v>7.5051412299608983E-3</v>
      </c>
      <c r="F120" s="83">
        <v>0.26409269401674074</v>
      </c>
    </row>
    <row r="121" spans="1:6" x14ac:dyDescent="0.25">
      <c r="A121" s="22" t="s">
        <v>88</v>
      </c>
      <c r="B121" s="23">
        <v>88877</v>
      </c>
      <c r="C121" s="83">
        <v>7.0659345979885739E-3</v>
      </c>
      <c r="D121" s="23">
        <v>84076</v>
      </c>
      <c r="E121" s="83">
        <v>6.4479440640315602E-3</v>
      </c>
      <c r="F121" s="83">
        <v>-5.4018474971027373E-2</v>
      </c>
    </row>
    <row r="122" spans="1:6" x14ac:dyDescent="0.25">
      <c r="A122" s="22" t="s">
        <v>85</v>
      </c>
      <c r="B122" s="23">
        <v>73977</v>
      </c>
      <c r="C122" s="83">
        <v>5.8813488726599762E-3</v>
      </c>
      <c r="D122" s="23">
        <v>74299</v>
      </c>
      <c r="E122" s="83">
        <v>5.6981278368795005E-3</v>
      </c>
      <c r="F122" s="83">
        <v>4.352704218878841E-3</v>
      </c>
    </row>
    <row r="123" spans="1:6" x14ac:dyDescent="0.25">
      <c r="A123" s="22" t="s">
        <v>83</v>
      </c>
      <c r="B123" s="23">
        <v>30551</v>
      </c>
      <c r="C123" s="83">
        <v>2.4288777513096628E-3</v>
      </c>
      <c r="D123" s="23">
        <v>31560</v>
      </c>
      <c r="E123" s="83">
        <v>2.4203948173180936E-3</v>
      </c>
      <c r="F123" s="83">
        <v>3.3026742168832446E-2</v>
      </c>
    </row>
    <row r="124" spans="1:6" x14ac:dyDescent="0.25">
      <c r="A124" s="22" t="s">
        <v>97</v>
      </c>
      <c r="B124" s="23">
        <v>18681</v>
      </c>
      <c r="C124" s="83">
        <v>1.485184290930438E-3</v>
      </c>
      <c r="D124" s="23">
        <v>14483</v>
      </c>
      <c r="E124" s="83">
        <v>1.1107280779219884E-3</v>
      </c>
      <c r="F124" s="83">
        <v>-0.22472030405224561</v>
      </c>
    </row>
    <row r="125" spans="1:6" x14ac:dyDescent="0.25">
      <c r="A125" s="22" t="s">
        <v>96</v>
      </c>
      <c r="B125" s="23">
        <v>8970</v>
      </c>
      <c r="C125" s="83">
        <v>7.1313650712735016E-4</v>
      </c>
      <c r="D125" s="23">
        <v>10366</v>
      </c>
      <c r="E125" s="83">
        <v>7.9498772738654491E-4</v>
      </c>
      <c r="F125" s="83">
        <v>0.1556298773690078</v>
      </c>
    </row>
    <row r="126" spans="1:6" x14ac:dyDescent="0.25">
      <c r="A126" s="22" t="s">
        <v>99</v>
      </c>
      <c r="B126" s="23">
        <v>6471</v>
      </c>
      <c r="C126" s="83">
        <v>5.1446001534237267E-4</v>
      </c>
      <c r="D126" s="23">
        <v>4934</v>
      </c>
      <c r="E126" s="83">
        <v>3.7839759279618106E-4</v>
      </c>
      <c r="F126" s="83">
        <v>-0.23752124864781332</v>
      </c>
    </row>
    <row r="127" spans="1:6" x14ac:dyDescent="0.25">
      <c r="A127" s="22" t="s">
        <v>98</v>
      </c>
      <c r="B127" s="23">
        <v>5511</v>
      </c>
      <c r="C127" s="83">
        <v>4.3813771357623489E-4</v>
      </c>
      <c r="D127" s="23">
        <v>1504</v>
      </c>
      <c r="E127" s="83">
        <v>1.1534454389247188E-4</v>
      </c>
      <c r="F127" s="83">
        <v>-0.72709127200145163</v>
      </c>
    </row>
    <row r="128" spans="1:6" x14ac:dyDescent="0.25">
      <c r="A128" s="74" t="s">
        <v>54</v>
      </c>
      <c r="B128" s="84">
        <v>12578237</v>
      </c>
      <c r="C128" s="85">
        <v>1</v>
      </c>
      <c r="D128" s="84">
        <v>13039195</v>
      </c>
      <c r="E128" s="85">
        <v>1</v>
      </c>
      <c r="F128" s="86">
        <v>3.6647266226578497E-2</v>
      </c>
    </row>
    <row r="129" spans="1:6" x14ac:dyDescent="0.25">
      <c r="A129" s="50" t="s">
        <v>367</v>
      </c>
      <c r="B129" s="81"/>
      <c r="C129" s="81"/>
      <c r="D129" s="81"/>
      <c r="E129" s="81"/>
      <c r="F129" s="81"/>
    </row>
    <row r="130" spans="1:6" x14ac:dyDescent="0.25">
      <c r="A130" s="50"/>
      <c r="B130" s="81"/>
      <c r="C130" s="81"/>
      <c r="D130" s="81"/>
      <c r="E130" s="81"/>
      <c r="F130" s="81"/>
    </row>
    <row r="131" spans="1:6" x14ac:dyDescent="0.25">
      <c r="A131" s="50" t="s">
        <v>407</v>
      </c>
    </row>
    <row r="133" spans="1:6" ht="30" x14ac:dyDescent="0.25">
      <c r="A133" s="13" t="s">
        <v>408</v>
      </c>
      <c r="B133" s="54" t="s">
        <v>409</v>
      </c>
    </row>
    <row r="134" spans="1:6" x14ac:dyDescent="0.25">
      <c r="A134" s="13" t="s">
        <v>77</v>
      </c>
      <c r="B134" s="82">
        <v>4397965</v>
      </c>
    </row>
    <row r="135" spans="1:6" x14ac:dyDescent="0.25">
      <c r="A135" s="13" t="s">
        <v>89</v>
      </c>
      <c r="B135" s="82">
        <v>1540151</v>
      </c>
    </row>
    <row r="136" spans="1:6" x14ac:dyDescent="0.25">
      <c r="A136" s="13" t="s">
        <v>75</v>
      </c>
      <c r="B136" s="82">
        <v>1523215</v>
      </c>
    </row>
    <row r="137" spans="1:6" x14ac:dyDescent="0.25">
      <c r="A137" s="13" t="s">
        <v>80</v>
      </c>
      <c r="B137" s="82">
        <v>1037646</v>
      </c>
    </row>
    <row r="138" spans="1:6" x14ac:dyDescent="0.25">
      <c r="A138" s="13" t="s">
        <v>78</v>
      </c>
      <c r="B138" s="82">
        <v>699600</v>
      </c>
    </row>
    <row r="139" spans="1:6" x14ac:dyDescent="0.25">
      <c r="A139" s="13" t="s">
        <v>79</v>
      </c>
      <c r="B139" s="82">
        <v>668900</v>
      </c>
    </row>
    <row r="140" spans="1:6" x14ac:dyDescent="0.25">
      <c r="A140" s="13" t="s">
        <v>76</v>
      </c>
      <c r="B140" s="82">
        <v>482353</v>
      </c>
    </row>
    <row r="141" spans="1:6" x14ac:dyDescent="0.25">
      <c r="A141" s="13" t="s">
        <v>81</v>
      </c>
      <c r="B141" s="82">
        <v>421960</v>
      </c>
    </row>
    <row r="142" spans="1:6" x14ac:dyDescent="0.25">
      <c r="A142" s="13" t="s">
        <v>87</v>
      </c>
      <c r="B142" s="82">
        <v>388350</v>
      </c>
    </row>
    <row r="143" spans="1:6" x14ac:dyDescent="0.25">
      <c r="A143" s="13" t="s">
        <v>92</v>
      </c>
      <c r="B143" s="82">
        <v>384789</v>
      </c>
    </row>
    <row r="144" spans="1:6" x14ac:dyDescent="0.25">
      <c r="A144" s="13" t="s">
        <v>86</v>
      </c>
      <c r="B144" s="82">
        <v>272212</v>
      </c>
    </row>
    <row r="145" spans="1:2" x14ac:dyDescent="0.25">
      <c r="A145" s="13" t="s">
        <v>94</v>
      </c>
      <c r="B145" s="82">
        <v>235645</v>
      </c>
    </row>
    <row r="146" spans="1:2" x14ac:dyDescent="0.25">
      <c r="A146" s="13" t="s">
        <v>90</v>
      </c>
      <c r="B146" s="82">
        <v>178626</v>
      </c>
    </row>
    <row r="147" spans="1:2" x14ac:dyDescent="0.25">
      <c r="A147" s="13" t="s">
        <v>100</v>
      </c>
      <c r="B147" s="82">
        <v>159343</v>
      </c>
    </row>
    <row r="148" spans="1:2" x14ac:dyDescent="0.25">
      <c r="A148" s="13" t="s">
        <v>95</v>
      </c>
      <c r="B148" s="82">
        <v>139072</v>
      </c>
    </row>
    <row r="149" spans="1:2" x14ac:dyDescent="0.25">
      <c r="A149" s="13" t="s">
        <v>91</v>
      </c>
      <c r="B149" s="82">
        <v>136977</v>
      </c>
    </row>
    <row r="150" spans="1:2" x14ac:dyDescent="0.25">
      <c r="A150" s="13" t="s">
        <v>82</v>
      </c>
      <c r="B150" s="82">
        <v>95150</v>
      </c>
    </row>
    <row r="151" spans="1:2" x14ac:dyDescent="0.25">
      <c r="A151" s="13" t="s">
        <v>93</v>
      </c>
      <c r="B151" s="82">
        <v>66254</v>
      </c>
    </row>
    <row r="152" spans="1:2" x14ac:dyDescent="0.25">
      <c r="A152" s="13" t="s">
        <v>84</v>
      </c>
      <c r="B152" s="82">
        <v>52564</v>
      </c>
    </row>
    <row r="153" spans="1:2" x14ac:dyDescent="0.25">
      <c r="A153" s="13" t="s">
        <v>85</v>
      </c>
      <c r="B153" s="82">
        <v>49297</v>
      </c>
    </row>
    <row r="154" spans="1:2" x14ac:dyDescent="0.25">
      <c r="A154" s="13" t="s">
        <v>88</v>
      </c>
      <c r="B154" s="82">
        <v>35962</v>
      </c>
    </row>
    <row r="155" spans="1:2" x14ac:dyDescent="0.25">
      <c r="A155" s="13" t="s">
        <v>410</v>
      </c>
      <c r="B155" s="82">
        <v>29968</v>
      </c>
    </row>
    <row r="156" spans="1:2" x14ac:dyDescent="0.25">
      <c r="A156" s="13" t="s">
        <v>83</v>
      </c>
      <c r="B156" s="82">
        <v>17906</v>
      </c>
    </row>
    <row r="157" spans="1:2" x14ac:dyDescent="0.25">
      <c r="A157" s="13" t="s">
        <v>98</v>
      </c>
      <c r="B157" s="82">
        <v>13658</v>
      </c>
    </row>
    <row r="158" spans="1:2" x14ac:dyDescent="0.25">
      <c r="A158" s="13" t="s">
        <v>96</v>
      </c>
      <c r="B158" s="82">
        <v>8546</v>
      </c>
    </row>
    <row r="159" spans="1:2" x14ac:dyDescent="0.25">
      <c r="A159" s="13" t="s">
        <v>97</v>
      </c>
      <c r="B159" s="82">
        <v>1903</v>
      </c>
    </row>
    <row r="160" spans="1:2" x14ac:dyDescent="0.25">
      <c r="A160" s="13" t="s">
        <v>99</v>
      </c>
      <c r="B160" s="82">
        <v>1183</v>
      </c>
    </row>
    <row r="161" spans="1:7" x14ac:dyDescent="0.25">
      <c r="A161" s="218" t="s">
        <v>54</v>
      </c>
      <c r="B161" s="219">
        <v>13039195</v>
      </c>
    </row>
    <row r="162" spans="1:7" x14ac:dyDescent="0.25">
      <c r="A162" s="50" t="s">
        <v>367</v>
      </c>
    </row>
    <row r="163" spans="1:7" x14ac:dyDescent="0.25">
      <c r="A163" s="50"/>
    </row>
    <row r="164" spans="1:7" x14ac:dyDescent="0.25">
      <c r="A164" s="1" t="s">
        <v>411</v>
      </c>
    </row>
    <row r="166" spans="1:7" x14ac:dyDescent="0.25">
      <c r="A166" s="220" t="s">
        <v>412</v>
      </c>
      <c r="B166" s="221" t="s">
        <v>413</v>
      </c>
      <c r="C166" s="221" t="s">
        <v>414</v>
      </c>
      <c r="D166" s="221" t="s">
        <v>415</v>
      </c>
      <c r="E166" s="221" t="s">
        <v>416</v>
      </c>
      <c r="F166" s="221" t="s">
        <v>417</v>
      </c>
      <c r="G166" s="221" t="s">
        <v>418</v>
      </c>
    </row>
    <row r="167" spans="1:7" x14ac:dyDescent="0.25">
      <c r="A167" s="220" t="s">
        <v>419</v>
      </c>
      <c r="B167" s="108">
        <v>1068797</v>
      </c>
      <c r="C167" s="108">
        <v>628604</v>
      </c>
      <c r="D167" s="108">
        <v>858286</v>
      </c>
      <c r="E167" s="108">
        <v>1152619</v>
      </c>
      <c r="F167" s="108">
        <v>1170466</v>
      </c>
      <c r="G167" s="108">
        <v>1208080</v>
      </c>
    </row>
    <row r="168" spans="1:7" x14ac:dyDescent="0.25">
      <c r="A168" s="220" t="s">
        <v>420</v>
      </c>
      <c r="B168" s="108">
        <v>887059</v>
      </c>
      <c r="C168" s="108">
        <v>464832</v>
      </c>
      <c r="D168" s="108">
        <v>674602</v>
      </c>
      <c r="E168" s="108">
        <v>1029044</v>
      </c>
      <c r="F168" s="108">
        <v>1099882</v>
      </c>
      <c r="G168" s="108">
        <v>1109163</v>
      </c>
    </row>
    <row r="169" spans="1:7" x14ac:dyDescent="0.25">
      <c r="A169" s="220" t="s">
        <v>421</v>
      </c>
      <c r="B169" s="108">
        <v>1293253</v>
      </c>
      <c r="C169" s="108">
        <v>563767</v>
      </c>
      <c r="D169" s="108">
        <v>795001</v>
      </c>
      <c r="E169" s="108">
        <v>1333085</v>
      </c>
      <c r="F169" s="108">
        <v>1615812</v>
      </c>
      <c r="G169" s="108">
        <v>1522182</v>
      </c>
    </row>
    <row r="170" spans="1:7" x14ac:dyDescent="0.25">
      <c r="A170" s="220" t="s">
        <v>422</v>
      </c>
      <c r="B170" s="108">
        <v>1753770</v>
      </c>
      <c r="C170" s="108">
        <v>561129</v>
      </c>
      <c r="D170" s="108">
        <v>856479</v>
      </c>
      <c r="E170" s="108">
        <v>1654681</v>
      </c>
      <c r="F170" s="108">
        <v>1867924</v>
      </c>
      <c r="G170" s="108">
        <v>2068729</v>
      </c>
    </row>
    <row r="171" spans="1:7" x14ac:dyDescent="0.25">
      <c r="A171" s="220" t="s">
        <v>423</v>
      </c>
      <c r="B171" s="108">
        <v>3465275</v>
      </c>
      <c r="C171" s="108">
        <v>1303590</v>
      </c>
      <c r="D171" s="108">
        <v>1986105</v>
      </c>
      <c r="E171" s="108">
        <v>3142789</v>
      </c>
      <c r="F171" s="108">
        <v>3212826</v>
      </c>
      <c r="G171" s="108">
        <v>3384501</v>
      </c>
    </row>
    <row r="172" spans="1:7" x14ac:dyDescent="0.25">
      <c r="A172" s="220" t="s">
        <v>424</v>
      </c>
      <c r="B172" s="108">
        <v>1837212</v>
      </c>
      <c r="C172" s="108">
        <v>711404</v>
      </c>
      <c r="D172" s="108">
        <v>1019947</v>
      </c>
      <c r="E172" s="108">
        <v>1721626</v>
      </c>
      <c r="F172" s="108">
        <v>1846044</v>
      </c>
      <c r="G172" s="108">
        <v>1933080</v>
      </c>
    </row>
    <row r="173" spans="1:7" x14ac:dyDescent="0.25">
      <c r="A173" s="220" t="s">
        <v>425</v>
      </c>
      <c r="B173" s="108">
        <v>1653597</v>
      </c>
      <c r="C173" s="108">
        <v>875398</v>
      </c>
      <c r="D173" s="108">
        <v>1250594</v>
      </c>
      <c r="E173" s="108">
        <v>1811289</v>
      </c>
      <c r="F173" s="108">
        <v>1765283</v>
      </c>
      <c r="G173" s="108">
        <v>1813460</v>
      </c>
    </row>
    <row r="174" spans="1:7" x14ac:dyDescent="0.25">
      <c r="A174" s="220" t="s">
        <v>364</v>
      </c>
      <c r="B174" s="109">
        <v>11958963</v>
      </c>
      <c r="C174" s="109">
        <v>5108724</v>
      </c>
      <c r="D174" s="109">
        <v>7441014</v>
      </c>
      <c r="E174" s="109">
        <v>11845133</v>
      </c>
      <c r="F174" s="109">
        <v>12578237</v>
      </c>
      <c r="G174" s="109">
        <v>13039195</v>
      </c>
    </row>
    <row r="175" spans="1:7" x14ac:dyDescent="0.25">
      <c r="A175" s="50" t="s">
        <v>367</v>
      </c>
    </row>
    <row r="176" spans="1:7" x14ac:dyDescent="0.25">
      <c r="A176" s="50"/>
    </row>
    <row r="177" spans="1:9" x14ac:dyDescent="0.25">
      <c r="A177" s="1" t="s">
        <v>426</v>
      </c>
    </row>
    <row r="179" spans="1:9" x14ac:dyDescent="0.25">
      <c r="A179" s="222" t="s">
        <v>412</v>
      </c>
      <c r="B179" s="206" t="s">
        <v>427</v>
      </c>
    </row>
    <row r="180" spans="1:9" x14ac:dyDescent="0.25">
      <c r="A180" s="223" t="s">
        <v>419</v>
      </c>
      <c r="B180" s="224">
        <v>1177055</v>
      </c>
    </row>
    <row r="181" spans="1:9" x14ac:dyDescent="0.25">
      <c r="A181" s="223" t="s">
        <v>420</v>
      </c>
      <c r="B181" s="224">
        <v>1079363</v>
      </c>
    </row>
    <row r="182" spans="1:9" x14ac:dyDescent="0.25">
      <c r="A182" s="223" t="s">
        <v>421</v>
      </c>
      <c r="B182" s="224">
        <v>1490360</v>
      </c>
    </row>
    <row r="183" spans="1:9" x14ac:dyDescent="0.25">
      <c r="A183" s="223" t="s">
        <v>422</v>
      </c>
      <c r="B183" s="224">
        <v>1863778</v>
      </c>
    </row>
    <row r="184" spans="1:9" x14ac:dyDescent="0.25">
      <c r="A184" s="223" t="s">
        <v>423</v>
      </c>
      <c r="B184" s="224">
        <v>3246705</v>
      </c>
    </row>
    <row r="185" spans="1:9" x14ac:dyDescent="0.25">
      <c r="A185" s="223" t="s">
        <v>424</v>
      </c>
      <c r="B185" s="224">
        <v>1833583</v>
      </c>
    </row>
    <row r="186" spans="1:9" x14ac:dyDescent="0.25">
      <c r="A186" s="225" t="s">
        <v>425</v>
      </c>
      <c r="B186" s="226">
        <v>1796677</v>
      </c>
    </row>
    <row r="187" spans="1:9" ht="17.25" customHeight="1" x14ac:dyDescent="0.25">
      <c r="A187" s="50" t="s">
        <v>367</v>
      </c>
    </row>
    <row r="188" spans="1:9" ht="17.25" customHeight="1" x14ac:dyDescent="0.25">
      <c r="A188" s="50"/>
    </row>
    <row r="189" spans="1:9" x14ac:dyDescent="0.25">
      <c r="A189" s="1" t="s">
        <v>428</v>
      </c>
    </row>
    <row r="191" spans="1:9" x14ac:dyDescent="0.25">
      <c r="A191" s="89" t="s">
        <v>429</v>
      </c>
      <c r="B191" s="90" t="s">
        <v>430</v>
      </c>
      <c r="C191" s="90" t="s">
        <v>431</v>
      </c>
      <c r="D191" s="90" t="s">
        <v>432</v>
      </c>
      <c r="E191" s="90" t="s">
        <v>433</v>
      </c>
      <c r="F191" s="90" t="s">
        <v>434</v>
      </c>
      <c r="G191" s="90" t="s">
        <v>435</v>
      </c>
      <c r="H191" s="90" t="s">
        <v>436</v>
      </c>
      <c r="I191" s="91" t="s">
        <v>437</v>
      </c>
    </row>
    <row r="192" spans="1:9" x14ac:dyDescent="0.25">
      <c r="A192" s="227">
        <v>45292</v>
      </c>
      <c r="B192" s="228">
        <v>132567</v>
      </c>
      <c r="C192" s="228">
        <v>152667</v>
      </c>
      <c r="D192" s="228">
        <v>165664</v>
      </c>
      <c r="E192" s="228">
        <v>161068</v>
      </c>
      <c r="F192" s="228">
        <v>192316</v>
      </c>
      <c r="G192" s="228">
        <v>137683</v>
      </c>
      <c r="H192" s="228">
        <v>153921</v>
      </c>
      <c r="I192" s="163">
        <v>1095886</v>
      </c>
    </row>
    <row r="193" spans="1:9" x14ac:dyDescent="0.25">
      <c r="A193" s="229">
        <v>45323</v>
      </c>
      <c r="B193" s="230">
        <v>66328</v>
      </c>
      <c r="C193" s="230">
        <v>67120</v>
      </c>
      <c r="D193" s="230">
        <v>78798</v>
      </c>
      <c r="E193" s="230">
        <v>141479</v>
      </c>
      <c r="F193" s="230">
        <v>264246</v>
      </c>
      <c r="G193" s="230">
        <v>122343</v>
      </c>
      <c r="H193" s="230">
        <v>109508</v>
      </c>
      <c r="I193" s="164">
        <v>849822</v>
      </c>
    </row>
    <row r="194" spans="1:9" x14ac:dyDescent="0.25">
      <c r="A194" s="229">
        <v>45352</v>
      </c>
      <c r="B194" s="230">
        <v>76990</v>
      </c>
      <c r="C194" s="230">
        <v>70660</v>
      </c>
      <c r="D194" s="230">
        <v>112902</v>
      </c>
      <c r="E194" s="230">
        <v>185097</v>
      </c>
      <c r="F194" s="230">
        <v>234919</v>
      </c>
      <c r="G194" s="230">
        <v>133431</v>
      </c>
      <c r="H194" s="230">
        <v>150874</v>
      </c>
      <c r="I194" s="164">
        <v>964873</v>
      </c>
    </row>
    <row r="195" spans="1:9" x14ac:dyDescent="0.25">
      <c r="A195" s="229">
        <v>45383</v>
      </c>
      <c r="B195" s="230">
        <v>100585</v>
      </c>
      <c r="C195" s="230">
        <v>90241</v>
      </c>
      <c r="D195" s="230">
        <v>86608</v>
      </c>
      <c r="E195" s="230">
        <v>125786</v>
      </c>
      <c r="F195" s="230">
        <v>236771</v>
      </c>
      <c r="G195" s="230">
        <v>147881</v>
      </c>
      <c r="H195" s="230">
        <v>144345</v>
      </c>
      <c r="I195" s="164">
        <v>932217</v>
      </c>
    </row>
    <row r="196" spans="1:9" x14ac:dyDescent="0.25">
      <c r="A196" s="229">
        <v>45413</v>
      </c>
      <c r="B196" s="230">
        <v>82664</v>
      </c>
      <c r="C196" s="230">
        <v>85114</v>
      </c>
      <c r="D196" s="230">
        <v>186360</v>
      </c>
      <c r="E196" s="230">
        <v>156949</v>
      </c>
      <c r="F196" s="230">
        <v>248283</v>
      </c>
      <c r="G196" s="230">
        <v>130270</v>
      </c>
      <c r="H196" s="230">
        <v>121597</v>
      </c>
      <c r="I196" s="164">
        <v>1011237</v>
      </c>
    </row>
    <row r="197" spans="1:9" x14ac:dyDescent="0.25">
      <c r="A197" s="229">
        <v>45444</v>
      </c>
      <c r="B197" s="230">
        <v>77109</v>
      </c>
      <c r="C197" s="230">
        <v>65420</v>
      </c>
      <c r="D197" s="230">
        <v>85388</v>
      </c>
      <c r="E197" s="230">
        <v>117686</v>
      </c>
      <c r="F197" s="230">
        <v>225356</v>
      </c>
      <c r="G197" s="230">
        <v>157647</v>
      </c>
      <c r="H197" s="230">
        <v>148482</v>
      </c>
      <c r="I197" s="164">
        <v>877088</v>
      </c>
    </row>
    <row r="198" spans="1:9" x14ac:dyDescent="0.25">
      <c r="A198" s="229">
        <v>45474</v>
      </c>
      <c r="B198" s="230">
        <v>124102</v>
      </c>
      <c r="C198" s="230">
        <v>120446</v>
      </c>
      <c r="D198" s="230">
        <v>149908</v>
      </c>
      <c r="E198" s="230">
        <v>179099</v>
      </c>
      <c r="F198" s="230">
        <v>282415</v>
      </c>
      <c r="G198" s="230">
        <v>166082</v>
      </c>
      <c r="H198" s="230">
        <v>157357</v>
      </c>
      <c r="I198" s="164">
        <v>1179409</v>
      </c>
    </row>
    <row r="199" spans="1:9" x14ac:dyDescent="0.25">
      <c r="A199" s="229">
        <v>45505</v>
      </c>
      <c r="B199" s="230">
        <v>84333</v>
      </c>
      <c r="C199" s="230">
        <v>69593</v>
      </c>
      <c r="D199" s="230">
        <v>113719</v>
      </c>
      <c r="E199" s="230">
        <v>184380</v>
      </c>
      <c r="F199" s="230">
        <v>326187</v>
      </c>
      <c r="G199" s="230">
        <v>159544</v>
      </c>
      <c r="H199" s="230">
        <v>102238</v>
      </c>
      <c r="I199" s="164">
        <v>1039994</v>
      </c>
    </row>
    <row r="200" spans="1:9" x14ac:dyDescent="0.25">
      <c r="A200" s="229">
        <v>45536</v>
      </c>
      <c r="B200" s="230">
        <v>112231</v>
      </c>
      <c r="C200" s="230">
        <v>79140</v>
      </c>
      <c r="D200" s="230">
        <v>113927</v>
      </c>
      <c r="E200" s="230">
        <v>198548</v>
      </c>
      <c r="F200" s="230">
        <v>358764</v>
      </c>
      <c r="G200" s="230">
        <v>195344</v>
      </c>
      <c r="H200" s="230">
        <v>195854</v>
      </c>
      <c r="I200" s="164">
        <v>1253808</v>
      </c>
    </row>
    <row r="201" spans="1:9" x14ac:dyDescent="0.25">
      <c r="A201" s="229">
        <v>45566</v>
      </c>
      <c r="B201" s="230">
        <v>107396</v>
      </c>
      <c r="C201" s="230">
        <v>107051</v>
      </c>
      <c r="D201" s="230">
        <v>156700</v>
      </c>
      <c r="E201" s="230">
        <v>213860</v>
      </c>
      <c r="F201" s="230">
        <v>337357</v>
      </c>
      <c r="G201" s="230">
        <v>175605</v>
      </c>
      <c r="H201" s="230">
        <v>146791</v>
      </c>
      <c r="I201" s="164">
        <v>1244760</v>
      </c>
    </row>
    <row r="202" spans="1:9" x14ac:dyDescent="0.25">
      <c r="A202" s="229">
        <v>45597</v>
      </c>
      <c r="B202" s="230">
        <v>109314</v>
      </c>
      <c r="C202" s="230">
        <v>107751</v>
      </c>
      <c r="D202" s="230">
        <v>154921</v>
      </c>
      <c r="E202" s="230">
        <v>231821</v>
      </c>
      <c r="F202" s="230">
        <v>368644</v>
      </c>
      <c r="G202" s="230">
        <v>210553</v>
      </c>
      <c r="H202" s="230">
        <v>172821</v>
      </c>
      <c r="I202" s="164">
        <v>1355825</v>
      </c>
    </row>
    <row r="203" spans="1:9" x14ac:dyDescent="0.25">
      <c r="A203" s="229">
        <v>45627</v>
      </c>
      <c r="B203" s="230">
        <v>134461</v>
      </c>
      <c r="C203" s="230">
        <v>93960</v>
      </c>
      <c r="D203" s="230">
        <v>117287</v>
      </c>
      <c r="E203" s="230">
        <v>172956</v>
      </c>
      <c r="F203" s="230">
        <v>309243</v>
      </c>
      <c r="G203" s="230">
        <v>196697</v>
      </c>
      <c r="H203" s="230">
        <v>209672</v>
      </c>
      <c r="I203" s="164">
        <v>1234276</v>
      </c>
    </row>
    <row r="204" spans="1:9" x14ac:dyDescent="0.25">
      <c r="A204" s="88" t="s">
        <v>54</v>
      </c>
      <c r="B204" s="231">
        <v>1208080</v>
      </c>
      <c r="C204" s="231">
        <v>1109163</v>
      </c>
      <c r="D204" s="231">
        <v>1522182</v>
      </c>
      <c r="E204" s="231">
        <v>2068729</v>
      </c>
      <c r="F204" s="231">
        <v>3384501</v>
      </c>
      <c r="G204" s="231">
        <v>1933080</v>
      </c>
      <c r="H204" s="231">
        <v>1813460</v>
      </c>
      <c r="I204" s="231">
        <v>13039195</v>
      </c>
    </row>
    <row r="205" spans="1:9" s="106" customFormat="1" ht="30" customHeight="1" x14ac:dyDescent="0.25">
      <c r="A205" s="165" t="s">
        <v>438</v>
      </c>
      <c r="B205" s="232">
        <v>100673</v>
      </c>
      <c r="C205" s="232">
        <v>92430</v>
      </c>
      <c r="D205" s="232">
        <v>126849</v>
      </c>
      <c r="E205" s="232">
        <v>172394</v>
      </c>
      <c r="F205" s="232">
        <v>282042</v>
      </c>
      <c r="G205" s="232">
        <v>161090</v>
      </c>
      <c r="H205" s="232">
        <v>151122</v>
      </c>
      <c r="I205" s="233"/>
    </row>
    <row r="206" spans="1:9" x14ac:dyDescent="0.25">
      <c r="A206" s="50" t="s">
        <v>367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91494-F8D7-4878-A50D-9B4ABC517B97}">
  <dimension ref="A1:I184"/>
  <sheetViews>
    <sheetView showGridLines="0" zoomScaleNormal="100" workbookViewId="0">
      <selection activeCell="E61" sqref="E61"/>
    </sheetView>
  </sheetViews>
  <sheetFormatPr defaultRowHeight="15" x14ac:dyDescent="0.25"/>
  <cols>
    <col min="1" max="1" width="16.28515625" customWidth="1"/>
    <col min="2" max="2" width="32.42578125" customWidth="1"/>
    <col min="3" max="3" width="16" customWidth="1"/>
    <col min="4" max="4" width="21.140625" bestFit="1" customWidth="1"/>
    <col min="5" max="5" width="16.85546875" bestFit="1" customWidth="1"/>
    <col min="6" max="6" width="14.85546875" bestFit="1" customWidth="1"/>
    <col min="7" max="7" width="8.7109375" bestFit="1" customWidth="1"/>
    <col min="8" max="8" width="16.140625" bestFit="1" customWidth="1"/>
    <col min="9" max="9" width="8.7109375" bestFit="1" customWidth="1"/>
  </cols>
  <sheetData>
    <row r="1" spans="1:5" x14ac:dyDescent="0.25">
      <c r="A1" s="1" t="s">
        <v>439</v>
      </c>
    </row>
    <row r="2" spans="1:5" x14ac:dyDescent="0.25">
      <c r="A2" s="1"/>
    </row>
    <row r="3" spans="1:5" x14ac:dyDescent="0.25">
      <c r="A3" s="22" t="s">
        <v>39</v>
      </c>
      <c r="B3" s="22" t="s">
        <v>308</v>
      </c>
    </row>
    <row r="4" spans="1:5" x14ac:dyDescent="0.25">
      <c r="A4" s="22" t="s">
        <v>440</v>
      </c>
      <c r="B4" s="23">
        <v>57116071</v>
      </c>
    </row>
    <row r="5" spans="1:5" x14ac:dyDescent="0.25">
      <c r="A5" s="22" t="s">
        <v>441</v>
      </c>
      <c r="B5" s="23">
        <v>38034322</v>
      </c>
    </row>
    <row r="6" spans="1:5" x14ac:dyDescent="0.25">
      <c r="A6" s="22" t="s">
        <v>442</v>
      </c>
      <c r="B6" s="23">
        <v>40358347</v>
      </c>
    </row>
    <row r="7" spans="1:5" x14ac:dyDescent="0.25">
      <c r="A7" s="22" t="s">
        <v>443</v>
      </c>
      <c r="B7" s="23">
        <v>56306303</v>
      </c>
    </row>
    <row r="8" spans="1:5" x14ac:dyDescent="0.25">
      <c r="A8" s="22" t="s">
        <v>444</v>
      </c>
      <c r="B8" s="23">
        <v>57312898</v>
      </c>
    </row>
    <row r="9" spans="1:5" x14ac:dyDescent="0.25">
      <c r="A9" s="22" t="s">
        <v>445</v>
      </c>
      <c r="B9" s="23">
        <v>51511762</v>
      </c>
    </row>
    <row r="10" spans="1:5" x14ac:dyDescent="0.25">
      <c r="A10" s="1" t="s">
        <v>446</v>
      </c>
    </row>
    <row r="11" spans="1:5" x14ac:dyDescent="0.25">
      <c r="A11" s="1"/>
    </row>
    <row r="12" spans="1:5" ht="14.25" customHeight="1" x14ac:dyDescent="0.25">
      <c r="A12" s="1" t="s">
        <v>447</v>
      </c>
    </row>
    <row r="14" spans="1:5" x14ac:dyDescent="0.25">
      <c r="A14" s="127" t="s">
        <v>448</v>
      </c>
      <c r="B14" s="127">
        <v>2023</v>
      </c>
      <c r="C14" s="131">
        <v>20.23</v>
      </c>
      <c r="D14" s="127">
        <v>2024</v>
      </c>
      <c r="E14" s="131">
        <v>20.239999999999998</v>
      </c>
    </row>
    <row r="15" spans="1:5" x14ac:dyDescent="0.25">
      <c r="A15" s="124" t="s">
        <v>449</v>
      </c>
      <c r="B15" s="190">
        <v>55352553</v>
      </c>
      <c r="C15" s="129">
        <f>B15/$B$23</f>
        <v>0.96579528963144001</v>
      </c>
      <c r="D15" s="190">
        <v>49860055</v>
      </c>
      <c r="E15" s="130">
        <f>D15/$D$23</f>
        <v>0.96793303137712783</v>
      </c>
    </row>
    <row r="16" spans="1:5" x14ac:dyDescent="0.25">
      <c r="A16" s="125" t="s">
        <v>450</v>
      </c>
      <c r="B16" s="190">
        <v>473444</v>
      </c>
      <c r="C16" s="129">
        <f t="shared" ref="C16:C23" si="0">B16/$B$23</f>
        <v>8.2606846535925368E-3</v>
      </c>
      <c r="D16" s="190">
        <v>352528</v>
      </c>
      <c r="E16" s="130">
        <f t="shared" ref="E16:E23" si="1">D16/$D$23</f>
        <v>6.8436245344156987E-3</v>
      </c>
    </row>
    <row r="17" spans="1:5" x14ac:dyDescent="0.25">
      <c r="A17" s="125" t="s">
        <v>451</v>
      </c>
      <c r="B17" s="190">
        <v>630184</v>
      </c>
      <c r="C17" s="129">
        <f t="shared" si="0"/>
        <v>1.0995495344200282E-2</v>
      </c>
      <c r="D17" s="190">
        <v>592425</v>
      </c>
      <c r="E17" s="130">
        <f t="shared" si="1"/>
        <v>1.1500743954526223E-2</v>
      </c>
    </row>
    <row r="18" spans="1:5" x14ac:dyDescent="0.25">
      <c r="A18" s="125" t="s">
        <v>452</v>
      </c>
      <c r="B18" s="190">
        <v>363168</v>
      </c>
      <c r="C18" s="129">
        <f t="shared" si="0"/>
        <v>6.336581146399351E-3</v>
      </c>
      <c r="D18" s="190">
        <v>353966</v>
      </c>
      <c r="E18" s="130">
        <f t="shared" si="1"/>
        <v>6.8715404221763579E-3</v>
      </c>
    </row>
    <row r="19" spans="1:5" x14ac:dyDescent="0.25">
      <c r="A19" s="125" t="s">
        <v>453</v>
      </c>
      <c r="B19" s="190">
        <v>277915</v>
      </c>
      <c r="C19" s="129">
        <f t="shared" si="0"/>
        <v>4.8490807265551359E-3</v>
      </c>
      <c r="D19" s="190">
        <v>258564</v>
      </c>
      <c r="E19" s="130">
        <f t="shared" si="1"/>
        <v>5.0195018101162475E-3</v>
      </c>
    </row>
    <row r="20" spans="1:5" x14ac:dyDescent="0.25">
      <c r="A20" s="125" t="s">
        <v>454</v>
      </c>
      <c r="B20" s="190">
        <v>108700</v>
      </c>
      <c r="C20" s="129">
        <f t="shared" si="0"/>
        <v>1.8966053468741999E-3</v>
      </c>
      <c r="D20" s="190">
        <v>34356</v>
      </c>
      <c r="E20" s="130">
        <f t="shared" si="1"/>
        <v>6.6695287893269676E-4</v>
      </c>
    </row>
    <row r="21" spans="1:5" x14ac:dyDescent="0.25">
      <c r="A21" s="124" t="s">
        <v>455</v>
      </c>
      <c r="B21" s="190">
        <v>91682</v>
      </c>
      <c r="C21" s="129">
        <f t="shared" si="0"/>
        <v>1.5996740700287065E-3</v>
      </c>
      <c r="D21" s="190">
        <v>45521</v>
      </c>
      <c r="E21" s="130">
        <f t="shared" si="1"/>
        <v>8.8369897548886051E-4</v>
      </c>
    </row>
    <row r="22" spans="1:5" x14ac:dyDescent="0.25">
      <c r="A22" s="125" t="s">
        <v>456</v>
      </c>
      <c r="B22" s="190">
        <v>15279</v>
      </c>
      <c r="C22" s="129">
        <f t="shared" si="0"/>
        <v>2.6658908090975987E-4</v>
      </c>
      <c r="D22" s="190">
        <v>14470</v>
      </c>
      <c r="E22" s="130">
        <f t="shared" si="1"/>
        <v>2.8090604721609392E-4</v>
      </c>
    </row>
    <row r="23" spans="1:5" x14ac:dyDescent="0.25">
      <c r="A23" s="125" t="s">
        <v>5</v>
      </c>
      <c r="B23" s="190">
        <v>57312925</v>
      </c>
      <c r="C23" s="129">
        <f t="shared" si="0"/>
        <v>1</v>
      </c>
      <c r="D23" s="190">
        <v>51511885</v>
      </c>
      <c r="E23" s="130">
        <f t="shared" si="1"/>
        <v>1</v>
      </c>
    </row>
    <row r="24" spans="1:5" x14ac:dyDescent="0.25">
      <c r="A24" s="1" t="s">
        <v>446</v>
      </c>
    </row>
    <row r="25" spans="1:5" x14ac:dyDescent="0.25">
      <c r="A25" s="1"/>
    </row>
    <row r="26" spans="1:5" x14ac:dyDescent="0.25">
      <c r="A26" s="50" t="s">
        <v>457</v>
      </c>
    </row>
    <row r="27" spans="1:5" x14ac:dyDescent="0.25">
      <c r="A27" s="127" t="s">
        <v>458</v>
      </c>
      <c r="B27" s="132" t="s">
        <v>404</v>
      </c>
    </row>
    <row r="28" spans="1:5" x14ac:dyDescent="0.25">
      <c r="A28" s="124" t="s">
        <v>265</v>
      </c>
      <c r="B28" s="126">
        <v>4387807</v>
      </c>
    </row>
    <row r="29" spans="1:5" x14ac:dyDescent="0.25">
      <c r="A29" s="124" t="s">
        <v>266</v>
      </c>
      <c r="B29" s="126">
        <v>3994001</v>
      </c>
    </row>
    <row r="30" spans="1:5" x14ac:dyDescent="0.25">
      <c r="A30" s="124" t="s">
        <v>267</v>
      </c>
      <c r="B30" s="126">
        <v>4263552</v>
      </c>
    </row>
    <row r="31" spans="1:5" x14ac:dyDescent="0.25">
      <c r="A31" s="124" t="s">
        <v>268</v>
      </c>
      <c r="B31" s="126">
        <v>4445667</v>
      </c>
    </row>
    <row r="32" spans="1:5" x14ac:dyDescent="0.25">
      <c r="A32" s="124" t="s">
        <v>269</v>
      </c>
      <c r="B32" s="126">
        <v>4431456</v>
      </c>
    </row>
    <row r="33" spans="1:4" x14ac:dyDescent="0.25">
      <c r="A33" s="124" t="s">
        <v>270</v>
      </c>
      <c r="B33" s="126">
        <v>4211720</v>
      </c>
    </row>
    <row r="34" spans="1:4" x14ac:dyDescent="0.25">
      <c r="A34" s="124" t="s">
        <v>271</v>
      </c>
      <c r="B34" s="126">
        <v>4477540</v>
      </c>
    </row>
    <row r="35" spans="1:4" x14ac:dyDescent="0.25">
      <c r="A35" s="124" t="s">
        <v>272</v>
      </c>
      <c r="B35" s="126">
        <v>4469031</v>
      </c>
    </row>
    <row r="36" spans="1:4" x14ac:dyDescent="0.25">
      <c r="A36" s="124" t="s">
        <v>273</v>
      </c>
      <c r="B36" s="126">
        <v>4197512</v>
      </c>
    </row>
    <row r="37" spans="1:4" x14ac:dyDescent="0.25">
      <c r="A37" s="124" t="s">
        <v>274</v>
      </c>
      <c r="B37" s="126">
        <v>4479197</v>
      </c>
    </row>
    <row r="38" spans="1:4" x14ac:dyDescent="0.25">
      <c r="A38" s="124" t="s">
        <v>275</v>
      </c>
      <c r="B38" s="126">
        <v>4110597</v>
      </c>
    </row>
    <row r="39" spans="1:4" x14ac:dyDescent="0.25">
      <c r="A39" s="124" t="s">
        <v>276</v>
      </c>
      <c r="B39" s="126">
        <v>4043805</v>
      </c>
    </row>
    <row r="40" spans="1:4" x14ac:dyDescent="0.25">
      <c r="A40" s="127" t="s">
        <v>54</v>
      </c>
      <c r="B40" s="128">
        <v>51511885</v>
      </c>
    </row>
    <row r="41" spans="1:4" x14ac:dyDescent="0.25">
      <c r="A41" s="1" t="s">
        <v>446</v>
      </c>
    </row>
    <row r="43" spans="1:4" x14ac:dyDescent="0.25">
      <c r="A43" s="50" t="s">
        <v>459</v>
      </c>
    </row>
    <row r="45" spans="1:4" x14ac:dyDescent="0.25">
      <c r="A45" s="61" t="s">
        <v>448</v>
      </c>
      <c r="B45" s="61" t="s">
        <v>444</v>
      </c>
      <c r="C45" s="61" t="s">
        <v>445</v>
      </c>
      <c r="D45" s="94" t="s">
        <v>460</v>
      </c>
    </row>
    <row r="46" spans="1:4" x14ac:dyDescent="0.25">
      <c r="A46" s="13" t="s">
        <v>449</v>
      </c>
      <c r="B46" s="159">
        <v>55352553</v>
      </c>
      <c r="C46" s="159">
        <v>49860055</v>
      </c>
      <c r="D46" s="133">
        <v>-9.922754601761552E-2</v>
      </c>
    </row>
    <row r="47" spans="1:4" x14ac:dyDescent="0.25">
      <c r="A47" s="94" t="s">
        <v>450</v>
      </c>
      <c r="B47" s="159">
        <v>473444</v>
      </c>
      <c r="C47" s="159">
        <v>352528</v>
      </c>
      <c r="D47" s="133">
        <v>-0.25539662557768184</v>
      </c>
    </row>
    <row r="48" spans="1:4" x14ac:dyDescent="0.25">
      <c r="A48" s="94" t="s">
        <v>451</v>
      </c>
      <c r="B48" s="159">
        <v>630184</v>
      </c>
      <c r="C48" s="159">
        <v>592425</v>
      </c>
      <c r="D48" s="133">
        <v>-5.991742094372432E-2</v>
      </c>
    </row>
    <row r="49" spans="1:4" x14ac:dyDescent="0.25">
      <c r="A49" s="94" t="s">
        <v>452</v>
      </c>
      <c r="B49" s="159">
        <v>363168</v>
      </c>
      <c r="C49" s="159">
        <v>353966</v>
      </c>
      <c r="D49" s="133">
        <v>-2.5338135518547911E-2</v>
      </c>
    </row>
    <row r="50" spans="1:4" x14ac:dyDescent="0.25">
      <c r="A50" s="94" t="s">
        <v>453</v>
      </c>
      <c r="B50" s="159">
        <v>277915</v>
      </c>
      <c r="C50" s="159">
        <v>258564</v>
      </c>
      <c r="D50" s="133">
        <v>-6.9629203173632193E-2</v>
      </c>
    </row>
    <row r="51" spans="1:4" x14ac:dyDescent="0.25">
      <c r="A51" s="94" t="s">
        <v>454</v>
      </c>
      <c r="B51" s="159">
        <v>108700</v>
      </c>
      <c r="C51" s="159">
        <v>34356</v>
      </c>
      <c r="D51" s="133">
        <v>-0.68393744250229993</v>
      </c>
    </row>
    <row r="52" spans="1:4" x14ac:dyDescent="0.25">
      <c r="A52" s="13" t="s">
        <v>455</v>
      </c>
      <c r="B52" s="159">
        <v>91682</v>
      </c>
      <c r="C52" s="159">
        <v>45521</v>
      </c>
      <c r="D52" s="133">
        <v>-0.50349032525468473</v>
      </c>
    </row>
    <row r="53" spans="1:4" x14ac:dyDescent="0.25">
      <c r="A53" s="94" t="s">
        <v>456</v>
      </c>
      <c r="B53" s="159">
        <v>15279</v>
      </c>
      <c r="C53" s="159">
        <v>14470</v>
      </c>
      <c r="D53" s="133">
        <v>-5.2948491393415842E-2</v>
      </c>
    </row>
    <row r="54" spans="1:4" x14ac:dyDescent="0.25">
      <c r="A54" s="94" t="s">
        <v>5</v>
      </c>
      <c r="B54" s="191">
        <v>57312925</v>
      </c>
      <c r="C54" s="191">
        <v>51511885</v>
      </c>
      <c r="D54" s="133">
        <v>-9.922754601761552E-2</v>
      </c>
    </row>
    <row r="55" spans="1:4" x14ac:dyDescent="0.25">
      <c r="A55" s="1" t="s">
        <v>446</v>
      </c>
    </row>
    <row r="56" spans="1:4" x14ac:dyDescent="0.25">
      <c r="A56" s="1"/>
    </row>
    <row r="57" spans="1:4" ht="13.5" customHeight="1" x14ac:dyDescent="0.25">
      <c r="A57" s="50" t="s">
        <v>461</v>
      </c>
    </row>
    <row r="59" spans="1:4" x14ac:dyDescent="0.25">
      <c r="A59" s="134" t="s">
        <v>39</v>
      </c>
      <c r="B59" s="134" t="s">
        <v>462</v>
      </c>
      <c r="C59" s="134" t="s">
        <v>463</v>
      </c>
    </row>
    <row r="60" spans="1:4" x14ac:dyDescent="0.25">
      <c r="A60" s="22">
        <v>2023</v>
      </c>
      <c r="B60" s="126">
        <v>5198074</v>
      </c>
      <c r="C60" s="22"/>
    </row>
    <row r="61" spans="1:4" x14ac:dyDescent="0.25">
      <c r="A61" s="22">
        <v>2024</v>
      </c>
      <c r="B61" s="126">
        <v>4694964</v>
      </c>
      <c r="C61" s="135">
        <f>(B61/B60)-1</f>
        <v>-9.6787771778547249E-2</v>
      </c>
    </row>
    <row r="62" spans="1:4" x14ac:dyDescent="0.25">
      <c r="A62" s="1" t="s">
        <v>446</v>
      </c>
    </row>
    <row r="65" spans="1:4" x14ac:dyDescent="0.25">
      <c r="A65" s="50" t="s">
        <v>464</v>
      </c>
    </row>
    <row r="66" spans="1:4" x14ac:dyDescent="0.25">
      <c r="A66" s="52" t="s">
        <v>39</v>
      </c>
      <c r="B66" s="52" t="s">
        <v>279</v>
      </c>
      <c r="C66" s="52" t="s">
        <v>283</v>
      </c>
      <c r="D66" s="52" t="s">
        <v>465</v>
      </c>
    </row>
    <row r="67" spans="1:4" x14ac:dyDescent="0.25">
      <c r="A67" s="52">
        <v>2019</v>
      </c>
      <c r="B67" s="188">
        <v>227303</v>
      </c>
      <c r="C67" s="188">
        <v>275142</v>
      </c>
      <c r="D67" s="188">
        <v>502445</v>
      </c>
    </row>
    <row r="68" spans="1:4" x14ac:dyDescent="0.25">
      <c r="A68" s="52">
        <v>2020</v>
      </c>
      <c r="B68" s="188">
        <v>241089</v>
      </c>
      <c r="C68" s="188">
        <v>296437</v>
      </c>
      <c r="D68" s="188">
        <v>537526</v>
      </c>
    </row>
    <row r="69" spans="1:4" x14ac:dyDescent="0.25">
      <c r="A69" s="52">
        <v>2021</v>
      </c>
      <c r="B69" s="188">
        <v>1442222</v>
      </c>
      <c r="C69" s="188">
        <v>306439</v>
      </c>
      <c r="D69" s="188">
        <v>1748661</v>
      </c>
    </row>
    <row r="70" spans="1:4" x14ac:dyDescent="0.25">
      <c r="A70" s="52">
        <v>2022</v>
      </c>
      <c r="B70" s="188">
        <v>3325734</v>
      </c>
      <c r="C70" s="188">
        <v>390552</v>
      </c>
      <c r="D70" s="188">
        <v>3716286</v>
      </c>
    </row>
    <row r="71" spans="1:4" x14ac:dyDescent="0.25">
      <c r="A71" s="52">
        <v>2023</v>
      </c>
      <c r="B71" s="188">
        <v>3583005</v>
      </c>
      <c r="C71" s="188">
        <v>1615069</v>
      </c>
      <c r="D71" s="188">
        <v>5198074</v>
      </c>
    </row>
    <row r="72" spans="1:4" x14ac:dyDescent="0.25">
      <c r="A72" s="52">
        <v>2024</v>
      </c>
      <c r="B72" s="188">
        <v>4086326</v>
      </c>
      <c r="C72" s="188">
        <v>608638</v>
      </c>
      <c r="D72" s="188">
        <v>4694964</v>
      </c>
    </row>
    <row r="73" spans="1:4" x14ac:dyDescent="0.25">
      <c r="A73" s="1" t="s">
        <v>446</v>
      </c>
    </row>
    <row r="74" spans="1:4" x14ac:dyDescent="0.25">
      <c r="A74" s="1"/>
    </row>
    <row r="75" spans="1:4" x14ac:dyDescent="0.25">
      <c r="A75" s="50" t="s">
        <v>466</v>
      </c>
    </row>
    <row r="77" spans="1:4" x14ac:dyDescent="0.25">
      <c r="A77" s="74" t="s">
        <v>467</v>
      </c>
      <c r="B77" s="75" t="s">
        <v>468</v>
      </c>
      <c r="C77" s="74" t="s">
        <v>469</v>
      </c>
    </row>
    <row r="78" spans="1:4" x14ac:dyDescent="0.25">
      <c r="A78" s="76" t="s">
        <v>449</v>
      </c>
      <c r="B78" s="76">
        <v>459</v>
      </c>
      <c r="C78" s="77">
        <v>0.9503105590062112</v>
      </c>
    </row>
    <row r="79" spans="1:4" x14ac:dyDescent="0.25">
      <c r="A79" s="76" t="s">
        <v>450</v>
      </c>
      <c r="B79" s="76">
        <v>10</v>
      </c>
      <c r="C79" s="77">
        <v>2.0703933747412008E-2</v>
      </c>
    </row>
    <row r="80" spans="1:4" x14ac:dyDescent="0.25">
      <c r="A80" s="76" t="s">
        <v>451</v>
      </c>
      <c r="B80" s="76">
        <v>5</v>
      </c>
      <c r="C80" s="77">
        <v>1.0351966873706004E-2</v>
      </c>
    </row>
    <row r="81" spans="1:9" x14ac:dyDescent="0.25">
      <c r="A81" s="76" t="s">
        <v>452</v>
      </c>
      <c r="B81" s="76">
        <v>4</v>
      </c>
      <c r="C81" s="77">
        <v>8.2815734989648039E-3</v>
      </c>
    </row>
    <row r="82" spans="1:9" x14ac:dyDescent="0.25">
      <c r="A82" s="76" t="s">
        <v>456</v>
      </c>
      <c r="B82" s="76">
        <v>2</v>
      </c>
      <c r="C82" s="77">
        <v>4.140786749482402E-3</v>
      </c>
    </row>
    <row r="83" spans="1:9" x14ac:dyDescent="0.25">
      <c r="A83" s="76" t="s">
        <v>453</v>
      </c>
      <c r="B83" s="76">
        <v>1</v>
      </c>
      <c r="C83" s="77">
        <v>2.070393374741201E-3</v>
      </c>
    </row>
    <row r="84" spans="1:9" x14ac:dyDescent="0.25">
      <c r="A84" s="76" t="s">
        <v>455</v>
      </c>
      <c r="B84" s="76">
        <v>1</v>
      </c>
      <c r="C84" s="77">
        <v>2.070393374741201E-3</v>
      </c>
    </row>
    <row r="85" spans="1:9" x14ac:dyDescent="0.25">
      <c r="A85" s="76" t="s">
        <v>454</v>
      </c>
      <c r="B85" s="76">
        <v>1</v>
      </c>
      <c r="C85" s="77">
        <v>2.070393374741201E-3</v>
      </c>
    </row>
    <row r="86" spans="1:9" x14ac:dyDescent="0.25">
      <c r="A86" s="74" t="s">
        <v>54</v>
      </c>
      <c r="B86" s="74">
        <v>483</v>
      </c>
      <c r="C86" s="78">
        <v>1</v>
      </c>
    </row>
    <row r="87" spans="1:9" x14ac:dyDescent="0.25">
      <c r="A87" s="1" t="s">
        <v>446</v>
      </c>
    </row>
    <row r="88" spans="1:9" x14ac:dyDescent="0.25">
      <c r="A88" s="1"/>
    </row>
    <row r="89" spans="1:9" x14ac:dyDescent="0.25">
      <c r="A89" s="50" t="s">
        <v>470</v>
      </c>
    </row>
    <row r="91" spans="1:9" x14ac:dyDescent="0.25">
      <c r="A91" s="113" t="s">
        <v>324</v>
      </c>
      <c r="B91" s="113" t="s">
        <v>471</v>
      </c>
      <c r="C91" s="113" t="s">
        <v>472</v>
      </c>
      <c r="D91" s="137" t="s">
        <v>473</v>
      </c>
      <c r="E91" s="113" t="s">
        <v>474</v>
      </c>
      <c r="F91" s="137" t="s">
        <v>475</v>
      </c>
      <c r="G91" s="113" t="s">
        <v>476</v>
      </c>
      <c r="H91" s="113" t="s">
        <v>477</v>
      </c>
      <c r="I91" s="113" t="s">
        <v>327</v>
      </c>
    </row>
    <row r="92" spans="1:9" x14ac:dyDescent="0.25">
      <c r="A92" s="44">
        <v>0.20833333333333334</v>
      </c>
      <c r="B92" s="136">
        <v>5699086</v>
      </c>
      <c r="C92" s="45">
        <v>0.13</v>
      </c>
      <c r="D92" s="136">
        <v>188294</v>
      </c>
      <c r="E92" s="45">
        <v>6.2E-2</v>
      </c>
      <c r="F92" s="136">
        <v>463621</v>
      </c>
      <c r="G92" s="45">
        <v>9.7000000000000003E-2</v>
      </c>
      <c r="H92" s="136">
        <v>6351001</v>
      </c>
      <c r="I92" s="45">
        <v>0.123</v>
      </c>
    </row>
    <row r="93" spans="1:9" x14ac:dyDescent="0.25">
      <c r="A93" s="44">
        <v>0.70833333333333337</v>
      </c>
      <c r="B93" s="136">
        <v>4420836</v>
      </c>
      <c r="C93" s="45">
        <v>0.10100000000000001</v>
      </c>
      <c r="D93" s="136">
        <v>224417</v>
      </c>
      <c r="E93" s="45">
        <v>7.2999999999999995E-2</v>
      </c>
      <c r="F93" s="136">
        <v>297987</v>
      </c>
      <c r="G93" s="45">
        <v>6.3E-2</v>
      </c>
      <c r="H93" s="136">
        <v>4943240</v>
      </c>
      <c r="I93" s="45">
        <v>9.6000000000000002E-2</v>
      </c>
    </row>
    <row r="94" spans="1:9" x14ac:dyDescent="0.25">
      <c r="A94" s="44">
        <v>0.66666666666666663</v>
      </c>
      <c r="B94" s="136">
        <v>4212715</v>
      </c>
      <c r="C94" s="45">
        <v>9.6000000000000002E-2</v>
      </c>
      <c r="D94" s="136">
        <v>236605</v>
      </c>
      <c r="E94" s="45">
        <v>7.6999999999999999E-2</v>
      </c>
      <c r="F94" s="136">
        <v>342218</v>
      </c>
      <c r="G94" s="45">
        <v>7.1999999999999995E-2</v>
      </c>
      <c r="H94" s="136">
        <v>4791538</v>
      </c>
      <c r="I94" s="45">
        <v>9.2999999999999999E-2</v>
      </c>
    </row>
    <row r="95" spans="1:9" x14ac:dyDescent="0.25">
      <c r="A95" s="44">
        <v>0.25</v>
      </c>
      <c r="B95" s="136">
        <v>3966796</v>
      </c>
      <c r="C95" s="45">
        <v>9.0999999999999998E-2</v>
      </c>
      <c r="D95" s="136">
        <v>206951</v>
      </c>
      <c r="E95" s="45">
        <v>6.8000000000000005E-2</v>
      </c>
      <c r="F95" s="136">
        <v>455439</v>
      </c>
      <c r="G95" s="45">
        <v>9.6000000000000002E-2</v>
      </c>
      <c r="H95" s="136">
        <v>4629186</v>
      </c>
      <c r="I95" s="45">
        <v>0.09</v>
      </c>
    </row>
    <row r="96" spans="1:9" x14ac:dyDescent="0.25">
      <c r="A96" s="44">
        <v>0.16666666666666666</v>
      </c>
      <c r="B96" s="136">
        <v>3474865</v>
      </c>
      <c r="C96" s="45">
        <v>0.08</v>
      </c>
      <c r="D96" s="136">
        <v>88241</v>
      </c>
      <c r="E96" s="45">
        <v>2.9000000000000001E-2</v>
      </c>
      <c r="F96" s="136">
        <v>169282</v>
      </c>
      <c r="G96" s="45">
        <v>3.5999999999999997E-2</v>
      </c>
      <c r="H96" s="136">
        <v>3732388</v>
      </c>
      <c r="I96" s="45">
        <v>7.1999999999999995E-2</v>
      </c>
    </row>
    <row r="97" spans="1:9" x14ac:dyDescent="0.25">
      <c r="A97" s="44">
        <v>0.75</v>
      </c>
      <c r="B97" s="136">
        <v>3025163</v>
      </c>
      <c r="C97" s="45">
        <v>6.9000000000000006E-2</v>
      </c>
      <c r="D97" s="136">
        <v>187134</v>
      </c>
      <c r="E97" s="45">
        <v>6.0999999999999999E-2</v>
      </c>
      <c r="F97" s="136">
        <v>257756</v>
      </c>
      <c r="G97" s="45">
        <v>5.3999999999999999E-2</v>
      </c>
      <c r="H97" s="136">
        <v>3470053</v>
      </c>
      <c r="I97" s="45">
        <v>6.7000000000000004E-2</v>
      </c>
    </row>
    <row r="98" spans="1:9" x14ac:dyDescent="0.25">
      <c r="A98" s="44">
        <v>0.29166666666666669</v>
      </c>
      <c r="B98" s="136">
        <v>2497508</v>
      </c>
      <c r="C98" s="45">
        <v>5.7000000000000002E-2</v>
      </c>
      <c r="D98" s="136">
        <v>212304</v>
      </c>
      <c r="E98" s="45">
        <v>7.0000000000000007E-2</v>
      </c>
      <c r="F98" s="136">
        <v>353311</v>
      </c>
      <c r="G98" s="45">
        <v>7.3999999999999996E-2</v>
      </c>
      <c r="H98" s="136">
        <v>3063123</v>
      </c>
      <c r="I98" s="45">
        <v>5.8999999999999997E-2</v>
      </c>
    </row>
    <row r="99" spans="1:9" x14ac:dyDescent="0.25">
      <c r="A99" s="44">
        <v>0.625</v>
      </c>
      <c r="B99" s="136">
        <v>2598829</v>
      </c>
      <c r="C99" s="45">
        <v>5.8999999999999997E-2</v>
      </c>
      <c r="D99" s="136">
        <v>179857</v>
      </c>
      <c r="E99" s="45">
        <v>5.8999999999999997E-2</v>
      </c>
      <c r="F99" s="136">
        <v>270358</v>
      </c>
      <c r="G99" s="45">
        <v>5.7000000000000002E-2</v>
      </c>
      <c r="H99" s="136">
        <v>3049044</v>
      </c>
      <c r="I99" s="45">
        <v>5.8999999999999997E-2</v>
      </c>
    </row>
    <row r="100" spans="1:9" x14ac:dyDescent="0.25">
      <c r="A100" s="44">
        <v>0.58333333333333337</v>
      </c>
      <c r="B100" s="136">
        <v>1692084</v>
      </c>
      <c r="C100" s="45">
        <v>3.9E-2</v>
      </c>
      <c r="D100" s="136">
        <v>140434</v>
      </c>
      <c r="E100" s="45">
        <v>4.5999999999999999E-2</v>
      </c>
      <c r="F100" s="136">
        <v>226371</v>
      </c>
      <c r="G100" s="45">
        <v>4.7E-2</v>
      </c>
      <c r="H100" s="136">
        <v>2058889</v>
      </c>
      <c r="I100" s="45">
        <v>0.04</v>
      </c>
    </row>
    <row r="101" spans="1:9" x14ac:dyDescent="0.25">
      <c r="A101" s="44">
        <v>0.79166666666666663</v>
      </c>
      <c r="B101" s="136">
        <v>1577226</v>
      </c>
      <c r="C101" s="45">
        <v>3.5999999999999997E-2</v>
      </c>
      <c r="D101" s="136">
        <v>160011</v>
      </c>
      <c r="E101" s="45">
        <v>5.1999999999999998E-2</v>
      </c>
      <c r="F101" s="136">
        <v>188296</v>
      </c>
      <c r="G101" s="45">
        <v>0.04</v>
      </c>
      <c r="H101" s="136">
        <v>1925533</v>
      </c>
      <c r="I101" s="45">
        <v>3.6999999999999998E-2</v>
      </c>
    </row>
    <row r="102" spans="1:9" x14ac:dyDescent="0.25">
      <c r="A102" s="44">
        <v>0.5</v>
      </c>
      <c r="B102" s="136">
        <v>1483682</v>
      </c>
      <c r="C102" s="45">
        <v>3.4000000000000002E-2</v>
      </c>
      <c r="D102" s="136">
        <v>145148</v>
      </c>
      <c r="E102" s="45">
        <v>4.8000000000000001E-2</v>
      </c>
      <c r="F102" s="136">
        <v>268044</v>
      </c>
      <c r="G102" s="45">
        <v>5.6000000000000001E-2</v>
      </c>
      <c r="H102" s="136">
        <v>1896874</v>
      </c>
      <c r="I102" s="45">
        <v>3.6999999999999998E-2</v>
      </c>
    </row>
    <row r="103" spans="1:9" x14ac:dyDescent="0.25">
      <c r="A103" s="44">
        <v>0.33333333333333331</v>
      </c>
      <c r="B103" s="136">
        <v>1315262</v>
      </c>
      <c r="C103" s="45">
        <v>0.03</v>
      </c>
      <c r="D103" s="136">
        <v>173536</v>
      </c>
      <c r="E103" s="45">
        <v>5.7000000000000002E-2</v>
      </c>
      <c r="F103" s="136">
        <v>233994</v>
      </c>
      <c r="G103" s="45">
        <v>4.9000000000000002E-2</v>
      </c>
      <c r="H103" s="136">
        <v>1722792</v>
      </c>
      <c r="I103" s="45">
        <v>3.3000000000000002E-2</v>
      </c>
    </row>
    <row r="104" spans="1:9" x14ac:dyDescent="0.25">
      <c r="A104" s="44">
        <v>0.45833333333333331</v>
      </c>
      <c r="B104" s="136">
        <v>1286428</v>
      </c>
      <c r="C104" s="45">
        <v>2.9000000000000001E-2</v>
      </c>
      <c r="D104" s="136">
        <v>130681</v>
      </c>
      <c r="E104" s="45">
        <v>4.2999999999999997E-2</v>
      </c>
      <c r="F104" s="136">
        <v>212616</v>
      </c>
      <c r="G104" s="45">
        <v>4.4999999999999998E-2</v>
      </c>
      <c r="H104" s="136">
        <v>1629725</v>
      </c>
      <c r="I104" s="45">
        <v>3.2000000000000001E-2</v>
      </c>
    </row>
    <row r="105" spans="1:9" x14ac:dyDescent="0.25">
      <c r="A105" s="44">
        <v>0.54166666666666663</v>
      </c>
      <c r="B105" s="136">
        <v>1280723</v>
      </c>
      <c r="C105" s="45">
        <v>2.9000000000000001E-2</v>
      </c>
      <c r="D105" s="136">
        <v>126748</v>
      </c>
      <c r="E105" s="45">
        <v>4.2000000000000003E-2</v>
      </c>
      <c r="F105" s="136">
        <v>218657</v>
      </c>
      <c r="G105" s="45">
        <v>4.5999999999999999E-2</v>
      </c>
      <c r="H105" s="136">
        <v>1626128</v>
      </c>
      <c r="I105" s="45">
        <v>3.2000000000000001E-2</v>
      </c>
    </row>
    <row r="106" spans="1:9" x14ac:dyDescent="0.25">
      <c r="A106" s="44">
        <v>0.41666666666666669</v>
      </c>
      <c r="B106" s="136">
        <v>1083338</v>
      </c>
      <c r="C106" s="45">
        <v>2.5000000000000001E-2</v>
      </c>
      <c r="D106" s="136">
        <v>145818</v>
      </c>
      <c r="E106" s="45">
        <v>4.8000000000000001E-2</v>
      </c>
      <c r="F106" s="136">
        <v>195967</v>
      </c>
      <c r="G106" s="45">
        <v>4.1000000000000002E-2</v>
      </c>
      <c r="H106" s="136">
        <v>1425123</v>
      </c>
      <c r="I106" s="45">
        <v>2.8000000000000001E-2</v>
      </c>
    </row>
    <row r="107" spans="1:9" x14ac:dyDescent="0.25">
      <c r="A107" s="44">
        <v>0.375</v>
      </c>
      <c r="B107" s="136">
        <v>1038103</v>
      </c>
      <c r="C107" s="45">
        <v>2.4E-2</v>
      </c>
      <c r="D107" s="136">
        <v>143042</v>
      </c>
      <c r="E107" s="45">
        <v>4.7E-2</v>
      </c>
      <c r="F107" s="136">
        <v>180822</v>
      </c>
      <c r="G107" s="45">
        <v>3.7999999999999999E-2</v>
      </c>
      <c r="H107" s="136">
        <v>1361967</v>
      </c>
      <c r="I107" s="45">
        <v>2.5999999999999999E-2</v>
      </c>
    </row>
    <row r="108" spans="1:9" x14ac:dyDescent="0.25">
      <c r="A108" s="44">
        <v>0.83333333333333337</v>
      </c>
      <c r="B108" s="136">
        <v>817886</v>
      </c>
      <c r="C108" s="45">
        <v>1.9E-2</v>
      </c>
      <c r="D108" s="136">
        <v>107230</v>
      </c>
      <c r="E108" s="45">
        <v>3.5000000000000003E-2</v>
      </c>
      <c r="F108" s="136">
        <v>114057</v>
      </c>
      <c r="G108" s="45">
        <v>2.4E-2</v>
      </c>
      <c r="H108" s="136">
        <v>1039173</v>
      </c>
      <c r="I108" s="45">
        <v>0.02</v>
      </c>
    </row>
    <row r="109" spans="1:9" x14ac:dyDescent="0.25">
      <c r="A109" s="44">
        <v>0</v>
      </c>
      <c r="B109" s="136">
        <v>684583</v>
      </c>
      <c r="C109" s="45">
        <v>1.6E-2</v>
      </c>
      <c r="D109" s="136">
        <v>69453</v>
      </c>
      <c r="E109" s="45">
        <v>2.3E-2</v>
      </c>
      <c r="F109" s="136">
        <v>81910</v>
      </c>
      <c r="G109" s="45">
        <v>1.7000000000000001E-2</v>
      </c>
      <c r="H109" s="136">
        <v>835946</v>
      </c>
      <c r="I109" s="45">
        <v>1.6E-2</v>
      </c>
    </row>
    <row r="110" spans="1:9" x14ac:dyDescent="0.25">
      <c r="A110" s="44">
        <v>0.91666666666666663</v>
      </c>
      <c r="B110" s="136">
        <v>562583</v>
      </c>
      <c r="C110" s="45">
        <v>1.2999999999999999E-2</v>
      </c>
      <c r="D110" s="136">
        <v>66195</v>
      </c>
      <c r="E110" s="45">
        <v>2.1999999999999999E-2</v>
      </c>
      <c r="F110" s="136">
        <v>88956</v>
      </c>
      <c r="G110" s="45">
        <v>1.9E-2</v>
      </c>
      <c r="H110" s="136">
        <v>717734</v>
      </c>
      <c r="I110" s="45">
        <v>1.4E-2</v>
      </c>
    </row>
    <row r="111" spans="1:9" x14ac:dyDescent="0.25">
      <c r="A111" s="44">
        <v>0.875</v>
      </c>
      <c r="B111" s="136">
        <v>549578</v>
      </c>
      <c r="C111" s="45">
        <v>1.2999999999999999E-2</v>
      </c>
      <c r="D111" s="136">
        <v>73548</v>
      </c>
      <c r="E111" s="45">
        <v>2.4E-2</v>
      </c>
      <c r="F111" s="136">
        <v>79392</v>
      </c>
      <c r="G111" s="45">
        <v>1.7000000000000001E-2</v>
      </c>
      <c r="H111" s="136">
        <v>702518</v>
      </c>
      <c r="I111" s="45">
        <v>1.4E-2</v>
      </c>
    </row>
    <row r="112" spans="1:9" x14ac:dyDescent="0.25">
      <c r="A112" s="44">
        <v>0.95833333333333337</v>
      </c>
      <c r="B112" s="136">
        <v>312195</v>
      </c>
      <c r="C112" s="45">
        <v>7.0000000000000001E-3</v>
      </c>
      <c r="D112" s="136">
        <v>38405</v>
      </c>
      <c r="E112" s="45">
        <v>1.2999999999999999E-2</v>
      </c>
      <c r="F112" s="136">
        <v>55730</v>
      </c>
      <c r="G112" s="45">
        <v>1.2E-2</v>
      </c>
      <c r="H112" s="136">
        <v>406330</v>
      </c>
      <c r="I112" s="45">
        <v>8.0000000000000002E-3</v>
      </c>
    </row>
    <row r="113" spans="1:9" x14ac:dyDescent="0.25">
      <c r="A113" s="44">
        <v>4.1666666666666664E-2</v>
      </c>
      <c r="B113" s="136">
        <v>70921</v>
      </c>
      <c r="C113" s="45">
        <v>2E-3</v>
      </c>
      <c r="D113" s="136">
        <v>8001</v>
      </c>
      <c r="E113" s="45">
        <v>3.0000000000000001E-3</v>
      </c>
      <c r="F113" s="136">
        <v>9818</v>
      </c>
      <c r="G113" s="45">
        <v>2E-3</v>
      </c>
      <c r="H113" s="136">
        <v>88740</v>
      </c>
      <c r="I113" s="45">
        <v>2E-3</v>
      </c>
    </row>
    <row r="114" spans="1:9" x14ac:dyDescent="0.25">
      <c r="A114" s="44">
        <v>0.125</v>
      </c>
      <c r="B114" s="136">
        <v>37666</v>
      </c>
      <c r="C114" s="45">
        <v>1E-3</v>
      </c>
      <c r="D114" s="136">
        <v>898</v>
      </c>
      <c r="E114" s="45">
        <v>0</v>
      </c>
      <c r="F114" s="136">
        <v>1359</v>
      </c>
      <c r="G114" s="45">
        <v>0</v>
      </c>
      <c r="H114" s="136">
        <v>39923</v>
      </c>
      <c r="I114" s="45">
        <v>1E-3</v>
      </c>
    </row>
    <row r="115" spans="1:9" x14ac:dyDescent="0.25">
      <c r="A115" s="44">
        <v>8.3333333333333329E-2</v>
      </c>
      <c r="B115" s="136">
        <v>3351</v>
      </c>
      <c r="C115" s="45">
        <v>0</v>
      </c>
      <c r="D115" s="136">
        <v>649</v>
      </c>
      <c r="E115" s="45">
        <v>0</v>
      </c>
      <c r="F115" s="136">
        <v>892</v>
      </c>
      <c r="G115" s="45">
        <v>0</v>
      </c>
      <c r="H115" s="136">
        <v>4892</v>
      </c>
      <c r="I115" s="45">
        <v>0</v>
      </c>
    </row>
    <row r="116" spans="1:9" x14ac:dyDescent="0.25">
      <c r="A116" s="5" t="s">
        <v>54</v>
      </c>
      <c r="B116" s="136">
        <v>43691432</v>
      </c>
      <c r="C116" s="45">
        <v>1</v>
      </c>
      <c r="D116" s="136">
        <v>3053600</v>
      </c>
      <c r="E116" s="45">
        <v>1</v>
      </c>
      <c r="F116" s="136">
        <v>4766853</v>
      </c>
      <c r="G116" s="45">
        <v>1</v>
      </c>
      <c r="H116" s="136">
        <v>51511885</v>
      </c>
      <c r="I116" s="45">
        <v>1</v>
      </c>
    </row>
    <row r="117" spans="1:9" x14ac:dyDescent="0.25">
      <c r="A117" s="168"/>
      <c r="B117" s="169"/>
      <c r="C117" s="170"/>
      <c r="D117" s="169"/>
      <c r="E117" s="170"/>
      <c r="F117" s="169"/>
      <c r="G117" s="170"/>
      <c r="H117" s="169"/>
      <c r="I117" s="170"/>
    </row>
    <row r="118" spans="1:9" x14ac:dyDescent="0.25">
      <c r="A118" s="1" t="s">
        <v>446</v>
      </c>
      <c r="B118" s="46"/>
    </row>
    <row r="119" spans="1:9" x14ac:dyDescent="0.25">
      <c r="A119" s="1"/>
      <c r="B119" s="46"/>
    </row>
    <row r="120" spans="1:9" x14ac:dyDescent="0.25">
      <c r="A120" s="50" t="s">
        <v>478</v>
      </c>
    </row>
    <row r="122" spans="1:9" x14ac:dyDescent="0.25">
      <c r="A122" s="138" t="s">
        <v>324</v>
      </c>
      <c r="B122" s="139" t="s">
        <v>471</v>
      </c>
      <c r="C122" s="139" t="s">
        <v>479</v>
      </c>
      <c r="D122" s="140" t="s">
        <v>480</v>
      </c>
    </row>
    <row r="123" spans="1:9" x14ac:dyDescent="0.25">
      <c r="A123" s="141">
        <v>0</v>
      </c>
      <c r="B123" s="142">
        <v>684583</v>
      </c>
      <c r="C123" s="142">
        <v>81910</v>
      </c>
      <c r="D123" s="143">
        <v>69453</v>
      </c>
    </row>
    <row r="124" spans="1:9" x14ac:dyDescent="0.25">
      <c r="A124" s="141">
        <v>4.1666666666666664E-2</v>
      </c>
      <c r="B124" s="142">
        <v>70921</v>
      </c>
      <c r="C124" s="142">
        <v>9818</v>
      </c>
      <c r="D124" s="143">
        <v>8001</v>
      </c>
    </row>
    <row r="125" spans="1:9" x14ac:dyDescent="0.25">
      <c r="A125" s="141">
        <v>8.3333333333333329E-2</v>
      </c>
      <c r="B125" s="142">
        <v>3351</v>
      </c>
      <c r="C125" s="144">
        <v>892</v>
      </c>
      <c r="D125" s="145">
        <v>649</v>
      </c>
    </row>
    <row r="126" spans="1:9" x14ac:dyDescent="0.25">
      <c r="A126" s="141">
        <v>0.125</v>
      </c>
      <c r="B126" s="142">
        <v>37666</v>
      </c>
      <c r="C126" s="142">
        <v>1359</v>
      </c>
      <c r="D126" s="145">
        <v>898</v>
      </c>
    </row>
    <row r="127" spans="1:9" x14ac:dyDescent="0.25">
      <c r="A127" s="141">
        <v>0.16666666666666666</v>
      </c>
      <c r="B127" s="142">
        <v>3474865</v>
      </c>
      <c r="C127" s="142">
        <v>169282</v>
      </c>
      <c r="D127" s="143">
        <v>88241</v>
      </c>
    </row>
    <row r="128" spans="1:9" x14ac:dyDescent="0.25">
      <c r="A128" s="141">
        <v>0.20833333333333334</v>
      </c>
      <c r="B128" s="142">
        <v>5699086</v>
      </c>
      <c r="C128" s="142">
        <v>463621</v>
      </c>
      <c r="D128" s="143">
        <v>188294</v>
      </c>
    </row>
    <row r="129" spans="1:4" x14ac:dyDescent="0.25">
      <c r="A129" s="141">
        <v>0.25</v>
      </c>
      <c r="B129" s="142">
        <v>3966796</v>
      </c>
      <c r="C129" s="142">
        <v>455439</v>
      </c>
      <c r="D129" s="143">
        <v>206951</v>
      </c>
    </row>
    <row r="130" spans="1:4" x14ac:dyDescent="0.25">
      <c r="A130" s="141">
        <v>0.29166666666666669</v>
      </c>
      <c r="B130" s="142">
        <v>2497508</v>
      </c>
      <c r="C130" s="142">
        <v>353311</v>
      </c>
      <c r="D130" s="143">
        <v>212304</v>
      </c>
    </row>
    <row r="131" spans="1:4" x14ac:dyDescent="0.25">
      <c r="A131" s="141">
        <v>0.33333333333333331</v>
      </c>
      <c r="B131" s="142">
        <v>1315262</v>
      </c>
      <c r="C131" s="142">
        <v>233994</v>
      </c>
      <c r="D131" s="143">
        <v>173536</v>
      </c>
    </row>
    <row r="132" spans="1:4" x14ac:dyDescent="0.25">
      <c r="A132" s="141">
        <v>0.375</v>
      </c>
      <c r="B132" s="142">
        <v>1038103</v>
      </c>
      <c r="C132" s="142">
        <v>180822</v>
      </c>
      <c r="D132" s="143">
        <v>143042</v>
      </c>
    </row>
    <row r="133" spans="1:4" x14ac:dyDescent="0.25">
      <c r="A133" s="141">
        <v>0.41666666666666669</v>
      </c>
      <c r="B133" s="142">
        <v>1083338</v>
      </c>
      <c r="C133" s="142">
        <v>195967</v>
      </c>
      <c r="D133" s="143">
        <v>145818</v>
      </c>
    </row>
    <row r="134" spans="1:4" x14ac:dyDescent="0.25">
      <c r="A134" s="141">
        <v>0.45833333333333331</v>
      </c>
      <c r="B134" s="142">
        <v>1286428</v>
      </c>
      <c r="C134" s="142">
        <v>212616</v>
      </c>
      <c r="D134" s="143">
        <v>130681</v>
      </c>
    </row>
    <row r="135" spans="1:4" x14ac:dyDescent="0.25">
      <c r="A135" s="141">
        <v>0.5</v>
      </c>
      <c r="B135" s="142">
        <v>1483682</v>
      </c>
      <c r="C135" s="142">
        <v>268044</v>
      </c>
      <c r="D135" s="143">
        <v>145148</v>
      </c>
    </row>
    <row r="136" spans="1:4" x14ac:dyDescent="0.25">
      <c r="A136" s="141">
        <v>0.54166666666666663</v>
      </c>
      <c r="B136" s="142">
        <v>1280723</v>
      </c>
      <c r="C136" s="142">
        <v>218657</v>
      </c>
      <c r="D136" s="143">
        <v>126748</v>
      </c>
    </row>
    <row r="137" spans="1:4" x14ac:dyDescent="0.25">
      <c r="A137" s="141">
        <v>0.58333333333333337</v>
      </c>
      <c r="B137" s="142">
        <v>1692084</v>
      </c>
      <c r="C137" s="142">
        <v>226371</v>
      </c>
      <c r="D137" s="143">
        <v>140434</v>
      </c>
    </row>
    <row r="138" spans="1:4" x14ac:dyDescent="0.25">
      <c r="A138" s="141">
        <v>0.625</v>
      </c>
      <c r="B138" s="142">
        <v>2598829</v>
      </c>
      <c r="C138" s="142">
        <v>270358</v>
      </c>
      <c r="D138" s="143">
        <v>179857</v>
      </c>
    </row>
    <row r="139" spans="1:4" x14ac:dyDescent="0.25">
      <c r="A139" s="141">
        <v>0.66666666666666663</v>
      </c>
      <c r="B139" s="142">
        <v>4212715</v>
      </c>
      <c r="C139" s="142">
        <v>342218</v>
      </c>
      <c r="D139" s="143">
        <v>236605</v>
      </c>
    </row>
    <row r="140" spans="1:4" x14ac:dyDescent="0.25">
      <c r="A140" s="141">
        <v>0.70833333333333337</v>
      </c>
      <c r="B140" s="142">
        <v>4420836</v>
      </c>
      <c r="C140" s="142">
        <v>297987</v>
      </c>
      <c r="D140" s="143">
        <v>224417</v>
      </c>
    </row>
    <row r="141" spans="1:4" x14ac:dyDescent="0.25">
      <c r="A141" s="141">
        <v>0.75</v>
      </c>
      <c r="B141" s="142">
        <v>3025163</v>
      </c>
      <c r="C141" s="142">
        <v>257756</v>
      </c>
      <c r="D141" s="143">
        <v>187134</v>
      </c>
    </row>
    <row r="142" spans="1:4" x14ac:dyDescent="0.25">
      <c r="A142" s="141">
        <v>0.79166666666666663</v>
      </c>
      <c r="B142" s="142">
        <v>1577226</v>
      </c>
      <c r="C142" s="142">
        <v>188296</v>
      </c>
      <c r="D142" s="143">
        <v>160011</v>
      </c>
    </row>
    <row r="143" spans="1:4" x14ac:dyDescent="0.25">
      <c r="A143" s="141">
        <v>0.83333333333333337</v>
      </c>
      <c r="B143" s="142">
        <v>817886</v>
      </c>
      <c r="C143" s="142">
        <v>114057</v>
      </c>
      <c r="D143" s="143">
        <v>107230</v>
      </c>
    </row>
    <row r="144" spans="1:4" x14ac:dyDescent="0.25">
      <c r="A144" s="141">
        <v>0.875</v>
      </c>
      <c r="B144" s="142">
        <v>549578</v>
      </c>
      <c r="C144" s="142">
        <v>79392</v>
      </c>
      <c r="D144" s="143">
        <v>73548</v>
      </c>
    </row>
    <row r="145" spans="1:4" x14ac:dyDescent="0.25">
      <c r="A145" s="141">
        <v>0.91666666666666663</v>
      </c>
      <c r="B145" s="142">
        <v>562583</v>
      </c>
      <c r="C145" s="142">
        <v>88956</v>
      </c>
      <c r="D145" s="143">
        <v>66195</v>
      </c>
    </row>
    <row r="146" spans="1:4" x14ac:dyDescent="0.25">
      <c r="A146" s="141">
        <v>0.95833333333333337</v>
      </c>
      <c r="B146" s="142">
        <v>312195</v>
      </c>
      <c r="C146" s="142">
        <v>55730</v>
      </c>
      <c r="D146" s="143">
        <v>38405</v>
      </c>
    </row>
    <row r="147" spans="1:4" x14ac:dyDescent="0.25">
      <c r="A147" s="146" t="s">
        <v>481</v>
      </c>
      <c r="B147" s="144">
        <v>25</v>
      </c>
      <c r="C147" s="144">
        <v>0</v>
      </c>
      <c r="D147" s="145">
        <v>0</v>
      </c>
    </row>
    <row r="148" spans="1:4" x14ac:dyDescent="0.25">
      <c r="A148" s="147" t="s">
        <v>54</v>
      </c>
      <c r="B148" s="148">
        <v>43691432</v>
      </c>
      <c r="C148" s="148">
        <v>4766853</v>
      </c>
      <c r="D148" s="149">
        <v>3053600</v>
      </c>
    </row>
    <row r="149" spans="1:4" x14ac:dyDescent="0.25">
      <c r="A149" s="166"/>
      <c r="B149" s="167"/>
      <c r="C149" s="167"/>
      <c r="D149" s="167"/>
    </row>
    <row r="150" spans="1:4" x14ac:dyDescent="0.25">
      <c r="A150" s="1" t="s">
        <v>446</v>
      </c>
    </row>
    <row r="152" spans="1:4" x14ac:dyDescent="0.25">
      <c r="A152" s="50" t="s">
        <v>482</v>
      </c>
    </row>
    <row r="153" spans="1:4" ht="14.25" customHeight="1" x14ac:dyDescent="0.25"/>
    <row r="154" spans="1:4" ht="14.25" customHeight="1" x14ac:dyDescent="0.25">
      <c r="A154" s="13" t="s">
        <v>483</v>
      </c>
      <c r="B154" s="13" t="s">
        <v>484</v>
      </c>
      <c r="C154" s="13" t="s">
        <v>485</v>
      </c>
      <c r="D154" s="13" t="s">
        <v>486</v>
      </c>
    </row>
    <row r="155" spans="1:4" ht="14.25" customHeight="1" x14ac:dyDescent="0.25">
      <c r="A155" s="13">
        <v>366</v>
      </c>
      <c r="B155" s="13">
        <v>254</v>
      </c>
      <c r="C155" s="13">
        <v>52</v>
      </c>
      <c r="D155" s="13">
        <v>64</v>
      </c>
    </row>
    <row r="156" spans="1:4" ht="14.25" customHeight="1" x14ac:dyDescent="0.25"/>
    <row r="157" spans="1:4" x14ac:dyDescent="0.25">
      <c r="A157" s="5" t="s">
        <v>324</v>
      </c>
      <c r="B157" s="5" t="s">
        <v>471</v>
      </c>
      <c r="C157" s="5" t="s">
        <v>479</v>
      </c>
      <c r="D157" s="5" t="s">
        <v>480</v>
      </c>
    </row>
    <row r="158" spans="1:4" x14ac:dyDescent="0.25">
      <c r="A158" s="44">
        <v>0</v>
      </c>
      <c r="B158" s="136">
        <v>2695</v>
      </c>
      <c r="C158" s="136">
        <v>1575</v>
      </c>
      <c r="D158" s="136">
        <v>1085</v>
      </c>
    </row>
    <row r="159" spans="1:4" x14ac:dyDescent="0.25">
      <c r="A159" s="44">
        <v>4.1666666666666664E-2</v>
      </c>
      <c r="B159" s="136">
        <v>279</v>
      </c>
      <c r="C159" s="136">
        <v>189</v>
      </c>
      <c r="D159" s="136">
        <v>125</v>
      </c>
    </row>
    <row r="160" spans="1:4" x14ac:dyDescent="0.25">
      <c r="A160" s="44">
        <v>8.3333333333333329E-2</v>
      </c>
      <c r="B160" s="136">
        <v>13</v>
      </c>
      <c r="C160" s="136">
        <v>17</v>
      </c>
      <c r="D160" s="136">
        <v>10</v>
      </c>
    </row>
    <row r="161" spans="1:4" x14ac:dyDescent="0.25">
      <c r="A161" s="44">
        <v>0.125</v>
      </c>
      <c r="B161" s="136">
        <v>148</v>
      </c>
      <c r="C161" s="136">
        <v>26</v>
      </c>
      <c r="D161" s="136">
        <v>14</v>
      </c>
    </row>
    <row r="162" spans="1:4" x14ac:dyDescent="0.25">
      <c r="A162" s="44">
        <v>0.16666666666666666</v>
      </c>
      <c r="B162" s="136">
        <v>13681</v>
      </c>
      <c r="C162" s="136">
        <v>3255</v>
      </c>
      <c r="D162" s="136">
        <v>1379</v>
      </c>
    </row>
    <row r="163" spans="1:4" x14ac:dyDescent="0.25">
      <c r="A163" s="44">
        <v>0.20833333333333334</v>
      </c>
      <c r="B163" s="136">
        <v>22437</v>
      </c>
      <c r="C163" s="136">
        <v>8916</v>
      </c>
      <c r="D163" s="136">
        <v>2942</v>
      </c>
    </row>
    <row r="164" spans="1:4" x14ac:dyDescent="0.25">
      <c r="A164" s="44">
        <v>0.25</v>
      </c>
      <c r="B164" s="136">
        <v>15617</v>
      </c>
      <c r="C164" s="136">
        <v>8758</v>
      </c>
      <c r="D164" s="136">
        <v>3234</v>
      </c>
    </row>
    <row r="165" spans="1:4" x14ac:dyDescent="0.25">
      <c r="A165" s="44">
        <v>0.29166666666666669</v>
      </c>
      <c r="B165" s="136">
        <v>9833</v>
      </c>
      <c r="C165" s="136">
        <v>6794</v>
      </c>
      <c r="D165" s="136">
        <v>3317</v>
      </c>
    </row>
    <row r="166" spans="1:4" x14ac:dyDescent="0.25">
      <c r="A166" s="44">
        <v>0.33333333333333331</v>
      </c>
      <c r="B166" s="136">
        <v>5178</v>
      </c>
      <c r="C166" s="136">
        <v>4500</v>
      </c>
      <c r="D166" s="136">
        <v>2712</v>
      </c>
    </row>
    <row r="167" spans="1:4" x14ac:dyDescent="0.25">
      <c r="A167" s="44">
        <v>0.375</v>
      </c>
      <c r="B167" s="136">
        <v>4087</v>
      </c>
      <c r="C167" s="136">
        <v>3477</v>
      </c>
      <c r="D167" s="136">
        <v>2235</v>
      </c>
    </row>
    <row r="168" spans="1:4" x14ac:dyDescent="0.25">
      <c r="A168" s="44">
        <v>0.41666666666666669</v>
      </c>
      <c r="B168" s="136">
        <v>4265</v>
      </c>
      <c r="C168" s="136">
        <v>3769</v>
      </c>
      <c r="D168" s="136">
        <v>2278</v>
      </c>
    </row>
    <row r="169" spans="1:4" x14ac:dyDescent="0.25">
      <c r="A169" s="44">
        <v>0.45833333333333331</v>
      </c>
      <c r="B169" s="136">
        <v>5065</v>
      </c>
      <c r="C169" s="136">
        <v>4089</v>
      </c>
      <c r="D169" s="136">
        <v>2042</v>
      </c>
    </row>
    <row r="170" spans="1:4" x14ac:dyDescent="0.25">
      <c r="A170" s="44">
        <v>0.5</v>
      </c>
      <c r="B170" s="136">
        <v>5841</v>
      </c>
      <c r="C170" s="136">
        <v>5155</v>
      </c>
      <c r="D170" s="136">
        <v>2268</v>
      </c>
    </row>
    <row r="171" spans="1:4" x14ac:dyDescent="0.25">
      <c r="A171" s="44">
        <v>0.54166666666666663</v>
      </c>
      <c r="B171" s="136">
        <v>5042</v>
      </c>
      <c r="C171" s="136">
        <v>4205</v>
      </c>
      <c r="D171" s="136">
        <v>1980</v>
      </c>
    </row>
    <row r="172" spans="1:4" x14ac:dyDescent="0.25">
      <c r="A172" s="44">
        <v>0.58333333333333337</v>
      </c>
      <c r="B172" s="136">
        <v>6662</v>
      </c>
      <c r="C172" s="136">
        <v>4353</v>
      </c>
      <c r="D172" s="136">
        <v>2194</v>
      </c>
    </row>
    <row r="173" spans="1:4" x14ac:dyDescent="0.25">
      <c r="A173" s="44">
        <v>0.625</v>
      </c>
      <c r="B173" s="136">
        <v>10232</v>
      </c>
      <c r="C173" s="136">
        <v>5199</v>
      </c>
      <c r="D173" s="136">
        <v>2810</v>
      </c>
    </row>
    <row r="174" spans="1:4" x14ac:dyDescent="0.25">
      <c r="A174" s="44">
        <v>0.66666666666666663</v>
      </c>
      <c r="B174" s="136">
        <v>16585</v>
      </c>
      <c r="C174" s="136">
        <v>6581</v>
      </c>
      <c r="D174" s="136">
        <v>3697</v>
      </c>
    </row>
    <row r="175" spans="1:4" x14ac:dyDescent="0.25">
      <c r="A175" s="44">
        <v>0.70833333333333337</v>
      </c>
      <c r="B175" s="136">
        <v>17405</v>
      </c>
      <c r="C175" s="136">
        <v>5731</v>
      </c>
      <c r="D175" s="136">
        <v>3507</v>
      </c>
    </row>
    <row r="176" spans="1:4" x14ac:dyDescent="0.25">
      <c r="A176" s="44">
        <v>0.75</v>
      </c>
      <c r="B176" s="136">
        <v>11910</v>
      </c>
      <c r="C176" s="136">
        <v>4957</v>
      </c>
      <c r="D176" s="136">
        <v>2924</v>
      </c>
    </row>
    <row r="177" spans="1:4" x14ac:dyDescent="0.25">
      <c r="A177" s="44">
        <v>0.79166666666666663</v>
      </c>
      <c r="B177" s="136">
        <v>6210</v>
      </c>
      <c r="C177" s="136">
        <v>3621</v>
      </c>
      <c r="D177" s="136">
        <v>2500</v>
      </c>
    </row>
    <row r="178" spans="1:4" x14ac:dyDescent="0.25">
      <c r="A178" s="44">
        <v>0.83333333333333337</v>
      </c>
      <c r="B178" s="136">
        <v>3220</v>
      </c>
      <c r="C178" s="136">
        <v>2193</v>
      </c>
      <c r="D178" s="136">
        <v>1675</v>
      </c>
    </row>
    <row r="179" spans="1:4" x14ac:dyDescent="0.25">
      <c r="A179" s="44">
        <v>0.875</v>
      </c>
      <c r="B179" s="136">
        <v>2164</v>
      </c>
      <c r="C179" s="136">
        <v>1527</v>
      </c>
      <c r="D179" s="136">
        <v>1149</v>
      </c>
    </row>
    <row r="180" spans="1:4" x14ac:dyDescent="0.25">
      <c r="A180" s="44">
        <v>0.91666666666666663</v>
      </c>
      <c r="B180" s="136">
        <v>2215</v>
      </c>
      <c r="C180" s="136">
        <v>1711</v>
      </c>
      <c r="D180" s="136">
        <v>1034</v>
      </c>
    </row>
    <row r="181" spans="1:4" x14ac:dyDescent="0.25">
      <c r="A181" s="44">
        <v>0.95833333333333337</v>
      </c>
      <c r="B181" s="136">
        <v>1229</v>
      </c>
      <c r="C181" s="136">
        <v>1072</v>
      </c>
      <c r="D181" s="136">
        <v>600</v>
      </c>
    </row>
    <row r="182" spans="1:4" x14ac:dyDescent="0.25">
      <c r="A182" s="5" t="s">
        <v>481</v>
      </c>
      <c r="B182" s="136">
        <v>1</v>
      </c>
      <c r="C182" s="136" t="s">
        <v>108</v>
      </c>
      <c r="D182" s="136" t="s">
        <v>487</v>
      </c>
    </row>
    <row r="184" spans="1:4" x14ac:dyDescent="0.25">
      <c r="A184" s="1" t="s">
        <v>446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12751-25FF-4303-A502-73D60A3AECCB}">
  <dimension ref="A2:E57"/>
  <sheetViews>
    <sheetView showGridLines="0" zoomScale="85" zoomScaleNormal="85" workbookViewId="0">
      <selection activeCell="C26" sqref="C26"/>
    </sheetView>
  </sheetViews>
  <sheetFormatPr defaultColWidth="28.140625" defaultRowHeight="15" x14ac:dyDescent="0.25"/>
  <cols>
    <col min="2" max="3" width="28.140625" style="4"/>
  </cols>
  <sheetData>
    <row r="2" spans="1:5" x14ac:dyDescent="0.25">
      <c r="A2" s="51" t="s">
        <v>488</v>
      </c>
    </row>
    <row r="3" spans="1:5" ht="14.25" customHeight="1" x14ac:dyDescent="0.25">
      <c r="A3" s="50"/>
      <c r="B3" s="110"/>
      <c r="C3" s="110"/>
    </row>
    <row r="4" spans="1:5" x14ac:dyDescent="0.25">
      <c r="A4" s="111" t="s">
        <v>39</v>
      </c>
      <c r="B4" s="112">
        <v>2023</v>
      </c>
      <c r="C4" s="112">
        <v>2024</v>
      </c>
    </row>
    <row r="5" spans="1:5" x14ac:dyDescent="0.25">
      <c r="A5" s="18" t="s">
        <v>489</v>
      </c>
      <c r="B5" s="185">
        <v>6738290295</v>
      </c>
      <c r="C5" s="185">
        <v>6583841263</v>
      </c>
    </row>
    <row r="6" spans="1:5" x14ac:dyDescent="0.25">
      <c r="A6" s="18" t="s">
        <v>490</v>
      </c>
      <c r="B6" s="53">
        <v>43154447</v>
      </c>
      <c r="C6" s="53">
        <v>40659717</v>
      </c>
    </row>
    <row r="7" spans="1:5" x14ac:dyDescent="0.25">
      <c r="A7" s="187" t="s">
        <v>526</v>
      </c>
    </row>
    <row r="8" spans="1:5" x14ac:dyDescent="0.25">
      <c r="A8" s="234"/>
    </row>
    <row r="9" spans="1:5" x14ac:dyDescent="0.25">
      <c r="A9" s="50" t="s">
        <v>491</v>
      </c>
    </row>
    <row r="11" spans="1:5" x14ac:dyDescent="0.25">
      <c r="A11" s="50" t="s">
        <v>492</v>
      </c>
    </row>
    <row r="13" spans="1:5" x14ac:dyDescent="0.25">
      <c r="A13" s="113" t="s">
        <v>493</v>
      </c>
      <c r="B13" s="112" t="s">
        <v>494</v>
      </c>
      <c r="C13" s="112" t="s">
        <v>495</v>
      </c>
      <c r="D13" s="113" t="s">
        <v>496</v>
      </c>
      <c r="E13" s="113" t="s">
        <v>497</v>
      </c>
    </row>
    <row r="14" spans="1:5" x14ac:dyDescent="0.25">
      <c r="A14" s="5" t="s">
        <v>498</v>
      </c>
      <c r="B14" s="63">
        <v>0.17710000000000001</v>
      </c>
      <c r="C14" s="185">
        <v>70.739999999999995</v>
      </c>
      <c r="D14" s="45">
        <v>0.14760000000000001</v>
      </c>
      <c r="E14" s="186">
        <v>57.37</v>
      </c>
    </row>
    <row r="15" spans="1:5" x14ac:dyDescent="0.25">
      <c r="A15" s="5" t="s">
        <v>499</v>
      </c>
      <c r="B15" s="63">
        <v>0.18099999999999999</v>
      </c>
      <c r="C15" s="185">
        <v>95.25</v>
      </c>
      <c r="D15" s="45">
        <v>0.17580000000000001</v>
      </c>
      <c r="E15" s="186">
        <v>97.8</v>
      </c>
    </row>
    <row r="16" spans="1:5" x14ac:dyDescent="0.25">
      <c r="A16" s="5" t="s">
        <v>500</v>
      </c>
      <c r="B16" s="63">
        <v>0.32550000000000001</v>
      </c>
      <c r="C16" s="185">
        <v>137.9</v>
      </c>
      <c r="D16" s="45">
        <v>0.33379999999999999</v>
      </c>
      <c r="E16" s="186">
        <v>140.28</v>
      </c>
    </row>
    <row r="17" spans="1:5" x14ac:dyDescent="0.25">
      <c r="A17" s="5" t="s">
        <v>501</v>
      </c>
      <c r="B17" s="63">
        <v>0.1242</v>
      </c>
      <c r="C17" s="185">
        <v>191.56</v>
      </c>
      <c r="D17" s="45">
        <v>0.13200000000000001</v>
      </c>
      <c r="E17" s="186">
        <v>193.24</v>
      </c>
    </row>
    <row r="18" spans="1:5" x14ac:dyDescent="0.25">
      <c r="A18" s="5" t="s">
        <v>502</v>
      </c>
      <c r="B18" s="63">
        <v>6.9900000000000004E-2</v>
      </c>
      <c r="C18" s="185">
        <v>227.15</v>
      </c>
      <c r="D18" s="45">
        <v>7.6200000000000004E-2</v>
      </c>
      <c r="E18" s="186">
        <v>229.14</v>
      </c>
    </row>
    <row r="19" spans="1:5" x14ac:dyDescent="0.25">
      <c r="A19" s="5" t="s">
        <v>503</v>
      </c>
      <c r="B19" s="63">
        <v>7.0599999999999996E-2</v>
      </c>
      <c r="C19" s="185">
        <v>285.45</v>
      </c>
      <c r="D19" s="45">
        <v>7.6300000000000007E-2</v>
      </c>
      <c r="E19" s="186">
        <v>286.58999999999997</v>
      </c>
    </row>
    <row r="20" spans="1:5" x14ac:dyDescent="0.25">
      <c r="A20" s="5" t="s">
        <v>504</v>
      </c>
      <c r="B20" s="63">
        <v>5.1799999999999999E-2</v>
      </c>
      <c r="C20" s="185">
        <v>418.39</v>
      </c>
      <c r="D20" s="45">
        <v>5.8400000000000001E-2</v>
      </c>
      <c r="E20" s="186">
        <v>421.6</v>
      </c>
    </row>
    <row r="21" spans="1:5" x14ac:dyDescent="0.25">
      <c r="A21" s="187" t="s">
        <v>505</v>
      </c>
    </row>
    <row r="22" spans="1:5" x14ac:dyDescent="0.25">
      <c r="A22" s="189"/>
    </row>
    <row r="23" spans="1:5" x14ac:dyDescent="0.25">
      <c r="A23" s="50" t="s">
        <v>10</v>
      </c>
    </row>
    <row r="25" spans="1:5" x14ac:dyDescent="0.25">
      <c r="A25" s="49" t="s">
        <v>506</v>
      </c>
    </row>
    <row r="26" spans="1:5" x14ac:dyDescent="0.25">
      <c r="A26" s="113" t="s">
        <v>507</v>
      </c>
      <c r="B26" s="112" t="s">
        <v>508</v>
      </c>
      <c r="C26" s="112" t="s">
        <v>509</v>
      </c>
      <c r="D26" s="113" t="s">
        <v>510</v>
      </c>
    </row>
    <row r="27" spans="1:5" x14ac:dyDescent="0.25">
      <c r="A27" s="5" t="s">
        <v>511</v>
      </c>
      <c r="B27" s="185">
        <v>113.39</v>
      </c>
      <c r="C27" s="185">
        <v>109.8</v>
      </c>
      <c r="D27" s="186">
        <v>175.2</v>
      </c>
    </row>
    <row r="28" spans="1:5" x14ac:dyDescent="0.25">
      <c r="A28" s="5" t="s">
        <v>512</v>
      </c>
      <c r="B28" s="185">
        <v>114.99</v>
      </c>
      <c r="C28" s="185">
        <v>128.51</v>
      </c>
      <c r="D28" s="186">
        <v>146.91</v>
      </c>
    </row>
    <row r="29" spans="1:5" x14ac:dyDescent="0.25">
      <c r="A29" s="5" t="s">
        <v>513</v>
      </c>
      <c r="B29" s="185">
        <v>74.77</v>
      </c>
      <c r="C29" s="185">
        <v>110.59</v>
      </c>
      <c r="D29" s="186">
        <v>175.42</v>
      </c>
    </row>
    <row r="30" spans="1:5" x14ac:dyDescent="0.25">
      <c r="A30" s="5" t="s">
        <v>514</v>
      </c>
      <c r="B30" s="185">
        <v>35.15</v>
      </c>
      <c r="C30" s="185">
        <v>69.39</v>
      </c>
      <c r="D30" s="186">
        <v>215.02</v>
      </c>
    </row>
    <row r="31" spans="1:5" x14ac:dyDescent="0.25">
      <c r="A31" s="5" t="s">
        <v>515</v>
      </c>
      <c r="B31" s="185">
        <v>111.3</v>
      </c>
      <c r="C31" s="185">
        <v>139.94</v>
      </c>
      <c r="D31" s="186">
        <v>159.36000000000001</v>
      </c>
    </row>
    <row r="32" spans="1:5" x14ac:dyDescent="0.25">
      <c r="A32" s="187" t="s">
        <v>505</v>
      </c>
    </row>
    <row r="33" spans="1:4" x14ac:dyDescent="0.25">
      <c r="A33" s="50" t="s">
        <v>10</v>
      </c>
    </row>
    <row r="35" spans="1:4" x14ac:dyDescent="0.25">
      <c r="A35" s="49" t="s">
        <v>516</v>
      </c>
    </row>
    <row r="36" spans="1:4" x14ac:dyDescent="0.25">
      <c r="A36" s="50"/>
      <c r="B36" s="110"/>
      <c r="C36" s="110"/>
      <c r="D36" s="50"/>
    </row>
    <row r="37" spans="1:4" x14ac:dyDescent="0.25">
      <c r="A37" s="113" t="s">
        <v>493</v>
      </c>
      <c r="B37" s="112" t="s">
        <v>517</v>
      </c>
      <c r="C37" s="112" t="s">
        <v>518</v>
      </c>
      <c r="D37" s="113" t="s">
        <v>519</v>
      </c>
    </row>
    <row r="38" spans="1:4" x14ac:dyDescent="0.25">
      <c r="A38" s="5" t="s">
        <v>520</v>
      </c>
      <c r="B38" s="185">
        <v>36.78</v>
      </c>
      <c r="C38" s="185">
        <v>28.36</v>
      </c>
      <c r="D38" s="186">
        <v>60.54</v>
      </c>
    </row>
    <row r="39" spans="1:4" x14ac:dyDescent="0.25">
      <c r="A39" s="5" t="s">
        <v>521</v>
      </c>
      <c r="B39" s="185">
        <v>64.55</v>
      </c>
      <c r="C39" s="185">
        <v>56.42</v>
      </c>
      <c r="D39" s="186">
        <v>102.12</v>
      </c>
    </row>
    <row r="40" spans="1:4" x14ac:dyDescent="0.25">
      <c r="A40" s="5" t="s">
        <v>522</v>
      </c>
      <c r="B40" s="185">
        <v>81.87</v>
      </c>
      <c r="C40" s="185">
        <v>83.75</v>
      </c>
      <c r="D40" s="186">
        <v>145.97999999999999</v>
      </c>
    </row>
    <row r="41" spans="1:4" x14ac:dyDescent="0.25">
      <c r="A41" s="5" t="s">
        <v>523</v>
      </c>
      <c r="B41" s="185">
        <v>112.21</v>
      </c>
      <c r="C41" s="185">
        <v>111.36</v>
      </c>
      <c r="D41" s="186">
        <v>201.88</v>
      </c>
    </row>
    <row r="42" spans="1:4" x14ac:dyDescent="0.25">
      <c r="A42" s="5" t="s">
        <v>524</v>
      </c>
      <c r="B42" s="185">
        <v>139.68</v>
      </c>
      <c r="C42" s="185">
        <v>146.87</v>
      </c>
      <c r="D42" s="186">
        <v>241.57</v>
      </c>
    </row>
    <row r="43" spans="1:4" x14ac:dyDescent="0.25">
      <c r="A43" s="5" t="s">
        <v>525</v>
      </c>
      <c r="B43" s="185">
        <v>180.35</v>
      </c>
      <c r="C43" s="185">
        <v>187.82</v>
      </c>
      <c r="D43" s="186">
        <v>306.02999999999997</v>
      </c>
    </row>
    <row r="44" spans="1:4" x14ac:dyDescent="0.25">
      <c r="A44" s="5" t="s">
        <v>504</v>
      </c>
      <c r="B44" s="185">
        <v>284.56</v>
      </c>
      <c r="C44" s="185">
        <v>278.60000000000002</v>
      </c>
      <c r="D44" s="186">
        <v>461.23</v>
      </c>
    </row>
    <row r="45" spans="1:4" x14ac:dyDescent="0.25">
      <c r="A45" s="187" t="s">
        <v>505</v>
      </c>
      <c r="B45" s="171"/>
      <c r="C45" s="171"/>
      <c r="D45" s="168"/>
    </row>
    <row r="46" spans="1:4" x14ac:dyDescent="0.25">
      <c r="A46" s="50" t="s">
        <v>10</v>
      </c>
    </row>
    <row r="48" spans="1:4" x14ac:dyDescent="0.25">
      <c r="A48" s="49" t="s">
        <v>506</v>
      </c>
    </row>
    <row r="50" spans="1:4" x14ac:dyDescent="0.25">
      <c r="A50" s="5" t="s">
        <v>507</v>
      </c>
      <c r="B50" s="52" t="s">
        <v>508</v>
      </c>
      <c r="C50" s="52" t="s">
        <v>509</v>
      </c>
      <c r="D50" s="5" t="s">
        <v>510</v>
      </c>
    </row>
    <row r="51" spans="1:4" x14ac:dyDescent="0.25">
      <c r="A51" s="5" t="s">
        <v>511</v>
      </c>
      <c r="B51" s="185">
        <v>113.39</v>
      </c>
      <c r="C51" s="185">
        <v>109.8</v>
      </c>
      <c r="D51" s="186">
        <v>175.2</v>
      </c>
    </row>
    <row r="52" spans="1:4" x14ac:dyDescent="0.25">
      <c r="A52" s="5" t="s">
        <v>512</v>
      </c>
      <c r="B52" s="185">
        <v>114.99</v>
      </c>
      <c r="C52" s="185">
        <v>128.51</v>
      </c>
      <c r="D52" s="186">
        <v>146.91</v>
      </c>
    </row>
    <row r="53" spans="1:4" x14ac:dyDescent="0.25">
      <c r="A53" s="5" t="s">
        <v>513</v>
      </c>
      <c r="B53" s="185">
        <v>74.77</v>
      </c>
      <c r="C53" s="185">
        <v>110.59</v>
      </c>
      <c r="D53" s="186">
        <v>175.42</v>
      </c>
    </row>
    <row r="54" spans="1:4" x14ac:dyDescent="0.25">
      <c r="A54" s="5" t="s">
        <v>514</v>
      </c>
      <c r="B54" s="185">
        <v>35.15</v>
      </c>
      <c r="C54" s="185">
        <v>69.39</v>
      </c>
      <c r="D54" s="186">
        <v>215.02</v>
      </c>
    </row>
    <row r="55" spans="1:4" x14ac:dyDescent="0.25">
      <c r="A55" s="5" t="s">
        <v>515</v>
      </c>
      <c r="B55" s="185">
        <v>111.3</v>
      </c>
      <c r="C55" s="185">
        <v>139.94</v>
      </c>
      <c r="D55" s="186">
        <v>159.36000000000001</v>
      </c>
    </row>
    <row r="56" spans="1:4" x14ac:dyDescent="0.25">
      <c r="A56" s="187" t="s">
        <v>505</v>
      </c>
    </row>
    <row r="57" spans="1:4" x14ac:dyDescent="0.25">
      <c r="A57" s="50" t="s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880ac81-db0e-4573-ba4e-ceb828bf5d23">
      <Terms xmlns="http://schemas.microsoft.com/office/infopath/2007/PartnerControls"/>
    </lcf76f155ced4ddcb4097134ff3c332f>
    <TaxCatchAll xmlns="1bd0fbba-6840-49cf-83a7-1a9f7de2094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D4CB40C5525D04AA2CCAF2E59F30A78" ma:contentTypeVersion="14" ma:contentTypeDescription="Criar um novo documento." ma:contentTypeScope="" ma:versionID="61d6e3bfe77785c99a396e888bf10b5c">
  <xsd:schema xmlns:xsd="http://www.w3.org/2001/XMLSchema" xmlns:xs="http://www.w3.org/2001/XMLSchema" xmlns:p="http://schemas.microsoft.com/office/2006/metadata/properties" xmlns:ns2="a880ac81-db0e-4573-ba4e-ceb828bf5d23" xmlns:ns3="1bd0fbba-6840-49cf-83a7-1a9f7de2094f" targetNamespace="http://schemas.microsoft.com/office/2006/metadata/properties" ma:root="true" ma:fieldsID="0baf399c6527d736fc4f40eaaed0cc0e" ns2:_="" ns3:_="">
    <xsd:import namespace="a880ac81-db0e-4573-ba4e-ceb828bf5d23"/>
    <xsd:import namespace="1bd0fbba-6840-49cf-83a7-1a9f7de209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80ac81-db0e-4573-ba4e-ceb828bf5d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0fbba-6840-49cf-83a7-1a9f7de2094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32abf13-e08a-4758-ab42-2010244e83b3}" ma:internalName="TaxCatchAll" ma:showField="CatchAllData" ma:web="1bd0fbba-6840-49cf-83a7-1a9f7de209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E908A9-CB36-4195-A206-0F3F7E9F9072}">
  <ds:schemaRefs>
    <ds:schemaRef ds:uri="http://schemas.microsoft.com/office/2006/metadata/properties"/>
    <ds:schemaRef ds:uri="http://schemas.microsoft.com/office/infopath/2007/PartnerControls"/>
    <ds:schemaRef ds:uri="a880ac81-db0e-4573-ba4e-ceb828bf5d23"/>
    <ds:schemaRef ds:uri="1bd0fbba-6840-49cf-83a7-1a9f7de2094f"/>
  </ds:schemaRefs>
</ds:datastoreItem>
</file>

<file path=customXml/itemProps2.xml><?xml version="1.0" encoding="utf-8"?>
<ds:datastoreItem xmlns:ds="http://schemas.openxmlformats.org/officeDocument/2006/customXml" ds:itemID="{D404924F-37DA-430C-9E6B-3516480070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80ac81-db0e-4573-ba4e-ceb828bf5d23"/>
    <ds:schemaRef ds:uri="1bd0fbba-6840-49cf-83a7-1a9f7de209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0AEE7B-F7FC-457A-A325-F20DECE7DB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Dados_Cadastrais</vt:lpstr>
      <vt:lpstr>Dados_Operacionais_Regular</vt:lpstr>
      <vt:lpstr>Dados_Operacionais_Fretamento</vt:lpstr>
      <vt:lpstr>Dados_Operacionais_Semiurbano</vt:lpstr>
      <vt:lpstr>Dados_Financeiros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Fabiula</dc:creator>
  <cp:keywords/>
  <dc:description/>
  <cp:lastModifiedBy>Marcos Rodrigo Siqueira Alves</cp:lastModifiedBy>
  <cp:revision/>
  <dcterms:created xsi:type="dcterms:W3CDTF">2025-06-03T14:20:23Z</dcterms:created>
  <dcterms:modified xsi:type="dcterms:W3CDTF">2025-06-09T20:15:40Z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0x010100AD4CB40C5525D04AA2CCAF2E59F30A78</vt:lpwstr>
  </property>
  <property fmtid="{D5CDD505-2E9C-101B-9397-08002B2CF9AE}" pid="3" name="MediaServiceImageTags">
    <vt:lpwstr/>
  </property>
</Properties>
</file>